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<Relationships xmlns="http://schemas.openxmlformats.org/package/2006/relationships" ><Relationship Id="rId1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3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60" windowHeight="11580"/>
  </bookViews>
  <sheets>
    <sheet name="30 JULIO" sheetId="1" r:id="rId4"/>
    <sheet name="6 AGOSTO" sheetId="2" r:id="rId5"/>
    <sheet name="20 AGOSTO " sheetId="3" r:id="rId6"/>
    <sheet name="Sheet 4" sheetId="4" r:id="rId7"/>
  </sheets>
</workbook>
</file>

<file path=xl/sharedStrings.xml><?xml version="1.0" encoding="utf-8"?>
<sst xmlns="http://schemas.openxmlformats.org/spreadsheetml/2006/main" count="142" uniqueCount="31">
  <si>
    <t>Rastro</t>
  </si>
  <si>
    <t>Bahpies</t>
  </si>
  <si>
    <t>Por bolsa</t>
  </si>
  <si>
    <t>Calabacín</t>
  </si>
  <si>
    <t>kg</t>
  </si>
  <si>
    <t>Tomate peq</t>
  </si>
  <si>
    <t>Pim. Italiano</t>
  </si>
  <si>
    <t>-</t>
  </si>
  <si>
    <t>Pim. Asar</t>
  </si>
  <si>
    <t>Pepino</t>
  </si>
  <si>
    <t xml:space="preserve">Tomate </t>
  </si>
  <si>
    <t>Zanahoria</t>
  </si>
  <si>
    <t>Ajo</t>
  </si>
  <si>
    <t>Cebolla blanca</t>
  </si>
  <si>
    <t>Patatitas</t>
  </si>
  <si>
    <t>Papa</t>
  </si>
  <si>
    <t>Acelga</t>
  </si>
  <si>
    <t>Albahaca</t>
  </si>
  <si>
    <t>Perejil</t>
  </si>
  <si>
    <t>SUMA</t>
  </si>
  <si>
    <t>KG</t>
  </si>
  <si>
    <t>Berenjena</t>
  </si>
  <si>
    <t xml:space="preserve">20 agosto </t>
  </si>
  <si>
    <t>BRUTO</t>
  </si>
  <si>
    <t>Rastro REAL</t>
  </si>
  <si>
    <t>B.Pies REAL</t>
  </si>
  <si>
    <t>Tomate moruno</t>
  </si>
  <si>
    <t>Tomate negro</t>
  </si>
  <si>
    <t>Lechuga</t>
  </si>
  <si>
    <t>Apio</t>
  </si>
  <si>
    <t>6,9</t>
  </si>
</sst>
</file>

<file path=xl/styles.xml><?xml version="1.0" encoding="utf-8"?>
<styleSheet xmlns="http://schemas.openxmlformats.org/spreadsheetml/2006/main">
  <numFmts count="1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2" formatCode="_(&quot;$&quot;* #,##0_);_(&quot;$&quot;* \(#,##0\);_(&quot;$&quot;* &quot;-&quot;_);_(@_)"/>
    <numFmt numFmtId="43" formatCode="_(* #,##0.00_);_(* \(#,##0.00\);_(* &quot;-&quot;??_);_(@_)"/>
    <numFmt numFmtId="44" formatCode="_(&quot;$&quot;* #,##0.00_);_(&quot;$&quot;* \(#,##0.00\);_(&quot;$&quot;* &quot;-&quot;??_);_(@_)"/>
    <numFmt numFmtId="59" formatCode="General"/>
    <numFmt numFmtId="60" formatCode="General"/>
    <numFmt numFmtId="61" formatCode="General"/>
    <numFmt numFmtId="62" formatCode="General"/>
    <numFmt numFmtId="63" formatCode="General"/>
    <numFmt numFmtId="64" formatCode="General"/>
    <numFmt numFmtId="65" formatCode="General"/>
    <numFmt numFmtId="66" formatCode="General"/>
    <numFmt numFmtId="67" formatCode="General"/>
    <numFmt numFmtId="68" formatCode="General"/>
    <numFmt numFmtId="69" formatCode="General"/>
    <numFmt numFmtId="70" formatCode="General"/>
    <numFmt numFmtId="71" formatCode="General"/>
    <numFmt numFmtId="72" formatCode="General"/>
    <numFmt numFmtId="73" formatCode="General"/>
    <numFmt numFmtId="74" formatCode="General"/>
    <numFmt numFmtId="75" formatCode="General"/>
    <numFmt numFmtId="76" formatCode="General"/>
    <numFmt numFmtId="77" formatCode="General"/>
    <numFmt numFmtId="78" formatCode="General"/>
    <numFmt numFmtId="79" formatCode="General"/>
    <numFmt numFmtId="80" formatCode="General"/>
    <numFmt numFmtId="81" formatCode="General"/>
    <numFmt numFmtId="82" formatCode="General"/>
    <numFmt numFmtId="83" formatCode="General"/>
    <numFmt numFmtId="84" formatCode="General"/>
    <numFmt numFmtId="85" formatCode="General"/>
    <numFmt numFmtId="86" formatCode="General"/>
    <numFmt numFmtId="87" formatCode="General"/>
    <numFmt numFmtId="88" formatCode="General"/>
    <numFmt numFmtId="89" formatCode="General"/>
    <numFmt numFmtId="90" formatCode="General"/>
    <numFmt numFmtId="91" formatCode="General"/>
    <numFmt numFmtId="92" formatCode="General"/>
    <numFmt numFmtId="93" formatCode="General"/>
    <numFmt numFmtId="94" formatCode="General"/>
    <numFmt numFmtId="95" formatCode="General"/>
    <numFmt numFmtId="96" formatCode="General"/>
    <numFmt numFmtId="97" formatCode="General"/>
    <numFmt numFmtId="98" formatCode="General"/>
    <numFmt numFmtId="99" formatCode="General"/>
    <numFmt numFmtId="100" formatCode="General"/>
    <numFmt numFmtId="101" formatCode="General"/>
    <numFmt numFmtId="102" formatCode="General"/>
    <numFmt numFmtId="103" formatCode="General"/>
    <numFmt numFmtId="104" formatCode="General"/>
    <numFmt numFmtId="105" formatCode="General"/>
    <numFmt numFmtId="106" formatCode="General"/>
    <numFmt numFmtId="107" formatCode="General"/>
    <numFmt numFmtId="108" formatCode="General"/>
    <numFmt numFmtId="109" formatCode="General"/>
    <numFmt numFmtId="110" formatCode="General"/>
    <numFmt numFmtId="111" formatCode="General"/>
    <numFmt numFmtId="112" formatCode="General"/>
    <numFmt numFmtId="113" formatCode="General"/>
    <numFmt numFmtId="114" formatCode="General"/>
    <numFmt numFmtId="115" formatCode="General"/>
    <numFmt numFmtId="116" formatCode="General"/>
    <numFmt numFmtId="117" formatCode="General"/>
    <numFmt numFmtId="118" formatCode="General"/>
    <numFmt numFmtId="119" formatCode="General"/>
    <numFmt numFmtId="120" formatCode="General"/>
    <numFmt numFmtId="121" formatCode="General"/>
    <numFmt numFmtId="122" formatCode="General"/>
    <numFmt numFmtId="123" formatCode="General"/>
    <numFmt numFmtId="124" formatCode="General"/>
    <numFmt numFmtId="125" formatCode="General"/>
    <numFmt numFmtId="126" formatCode="General"/>
    <numFmt numFmtId="127" formatCode="General"/>
    <numFmt numFmtId="128" formatCode="General"/>
    <numFmt numFmtId="129" formatCode="General"/>
    <numFmt numFmtId="130" formatCode="General"/>
    <numFmt numFmtId="131" formatCode="General"/>
    <numFmt numFmtId="132" formatCode="General"/>
    <numFmt numFmtId="133" formatCode="General"/>
    <numFmt numFmtId="134" formatCode="General"/>
    <numFmt numFmtId="135" formatCode="General"/>
    <numFmt numFmtId="136" formatCode="General"/>
    <numFmt numFmtId="137" formatCode="General"/>
    <numFmt numFmtId="138" formatCode="General"/>
    <numFmt numFmtId="139" formatCode="General"/>
    <numFmt numFmtId="140" formatCode="General"/>
    <numFmt numFmtId="141" formatCode="General"/>
    <numFmt numFmtId="142" formatCode="General"/>
    <numFmt numFmtId="143" formatCode="General"/>
    <numFmt numFmtId="144" formatCode="General"/>
    <numFmt numFmtId="145" formatCode="General"/>
    <numFmt numFmtId="146" formatCode="General"/>
    <numFmt numFmtId="147" formatCode="General"/>
    <numFmt numFmtId="148" formatCode="General"/>
    <numFmt numFmtId="149" formatCode="General"/>
    <numFmt numFmtId="150" formatCode="General"/>
    <numFmt numFmtId="151" formatCode="General"/>
    <numFmt numFmtId="152" formatCode="General"/>
    <numFmt numFmtId="153" formatCode="General"/>
    <numFmt numFmtId="154" formatCode="General"/>
    <numFmt numFmtId="155" formatCode="General"/>
    <numFmt numFmtId="156" formatCode="General"/>
    <numFmt numFmtId="157" formatCode="General"/>
    <numFmt numFmtId="158" formatCode="General"/>
    <numFmt numFmtId="159" formatCode="General"/>
    <numFmt numFmtId="160" formatCode="General"/>
    <numFmt numFmtId="161" formatCode="General"/>
    <numFmt numFmtId="162" formatCode="General"/>
    <numFmt numFmtId="163" formatCode="General"/>
    <numFmt numFmtId="164" formatCode="GENERAL"/>
    <numFmt numFmtId="165" formatCode="DD/MM/YYYY"/>
    <numFmt numFmtId="166" formatCode="0.000"/>
    <numFmt numFmtId="167" formatCode="#,##0.00;\-#,##0.00"/>
  </numFmts>
  <fonts count="7">
    <font>
      <sz val="10.0"/>
      <color rgb="ff000000"/>
      <name val="Arial"/>
      <charset val="1"/>
    </font>
    <font>
      <sz val="11.0"/>
      <color rgb="ff000000"/>
      <name val="Arial"/>
      <charset val="1"/>
    </font>
    <font>
      <sz val="11.0"/>
      <color rgb="ff000000"/>
      <name val="Arial"/>
      <charset val="1"/>
    </font>
    <font>
      <sz val="11.0"/>
      <color rgb="ff000000"/>
      <name val="Arial"/>
      <charset val="1"/>
    </font>
    <font>
      <sz val="10.0"/>
      <color rgb="ff000000"/>
      <name val="Arial"/>
      <charset val="1"/>
    </font>
    <font>
      <sz val="11.0"/>
      <color rgb="ff000000"/>
      <name val="Arial"/>
      <charset val="1"/>
    </font>
    <font>
      <sz val="10.0"/>
      <color rgb="ff000000"/>
      <name val="Arial"/>
      <b/>
      <charset val="1"/>
    </font>
  </fonts>
  <fills count="9">
    <fill>
      <patternFill patternType="none"/>
    </fill>
    <fill>
      <patternFill patternType="gray125"/>
    </fill>
    <fill>
      <patternFill patternType="solid">
        <fgColor rgb="ffff0000"/>
        <bgColor rgb="ff993300"/>
      </patternFill>
    </fill>
    <fill>
      <patternFill patternType="solid">
        <fgColor rgb="ff99cc00"/>
        <bgColor rgb="ffffcc00"/>
      </patternFill>
    </fill>
    <fill>
      <patternFill patternType="solid">
        <fgColor rgb="ffc0c0c0"/>
        <bgColor rgb="ffccccff"/>
      </patternFill>
    </fill>
    <fill>
      <patternFill patternType="solid">
        <fgColor rgb="ffffcc00"/>
        <bgColor rgb="ffffff00"/>
      </patternFill>
    </fill>
    <fill>
      <patternFill patternType="solid">
        <fgColor rgb="ffccffff"/>
        <bgColor rgb="ffccffff"/>
      </patternFill>
    </fill>
    <fill>
      <patternFill patternType="solid">
        <fgColor rgb="ffccccff"/>
        <bgColor rgb="ffffffff"/>
      </patternFill>
    </fill>
    <fill>
      <patternFill patternType="solid">
        <fgColor rgb="ffffffff"/>
        <bgColor rgb="ffccccff"/>
      </patternFill>
    </fill>
  </fills>
  <borders count="2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 applyNumberFormat="1" applyFill="1" applyBorder="1" applyAlignment="1">
      <alignment horizontal="general" vertical="bottom"/>
    </xf>
    <xf numFmtId="0" fontId="0" fillId="0" borderId="0" xfId="0"/>
    <xf numFmtId="0" fontId="1" fillId="0" borderId="0" xfId="0" applyFont="1" applyFill="1" applyBorder="1" applyAlignment="1">
      <alignment horizontal="general" vertical="bottom"/>
    </xf>
    <xf numFmtId="0" fontId="1" fillId="0" borderId="0" xfId="0" applyFont="1" applyFill="1" applyBorder="1" applyAlignment="1">
      <alignment horizontal="general" vertical="bottom"/>
    </xf>
    <xf numFmtId="0" fontId="1" fillId="0" borderId="0" xfId="0" applyFont="1" applyFill="1" applyBorder="1" applyAlignment="1">
      <alignment horizontal="general" vertical="bottom"/>
    </xf>
    <xf numFmtId="0" fontId="1" fillId="0" borderId="0" xfId="0" applyFont="1" applyFill="1" applyBorder="1" applyAlignment="1">
      <alignment horizontal="general" vertical="bottom"/>
    </xf>
    <xf numFmtId="0" fontId="1" fillId="0" borderId="0" xfId="0" applyFont="1" applyFill="1" applyBorder="1" applyAlignment="1">
      <alignment horizontal="general" vertical="bottom"/>
    </xf>
    <xf numFmtId="0" fontId="0" fillId="0" borderId="0" xfId="0" applyNumberFormat="1" applyFont="1" applyFill="1" applyBorder="1" applyAlignment="1">
      <alignment horizontal="general" vertical="bottom"/>
    </xf>
    <xf numFmtId="0" fontId="5" fillId="0" borderId="0" xfId="0" applyNumberFormat="1" applyFont="1" applyFill="1" applyBorder="1" applyAlignment="1">
      <alignment horizontal="general" vertical="bottom"/>
    </xf>
    <xf numFmtId="165" fontId="0" fillId="2" borderId="0" xfId="0" applyNumberFormat="1" applyFont="1" applyFill="1" applyBorder="1" applyAlignment="1">
      <alignment horizontal="general" vertical="bottom"/>
    </xf>
    <xf numFmtId="0" fontId="0" fillId="3" borderId="0" xfId="0" applyNumberFormat="1" applyFont="1" applyFill="1" applyBorder="1" applyAlignment="1">
      <alignment horizontal="right" vertical="bottom"/>
    </xf>
    <xf numFmtId="0" fontId="0" fillId="4" borderId="0" xfId="0" applyNumberFormat="1" applyFont="1" applyFill="1" applyBorder="1" applyAlignment="1">
      <alignment horizontal="general" vertical="bottom"/>
    </xf>
    <xf numFmtId="166" fontId="0" fillId="4" borderId="0" xfId="0" applyNumberFormat="1" applyFont="1" applyFill="1" applyBorder="1" applyAlignment="1">
      <alignment horizontal="general" vertical="bottom"/>
    </xf>
    <xf numFmtId="166" fontId="0" fillId="0" borderId="0" xfId="0" applyNumberFormat="1" applyFont="1" applyFill="1" applyBorder="1" applyAlignment="1">
      <alignment horizontal="general" vertical="bottom"/>
    </xf>
    <xf numFmtId="166" fontId="0" fillId="4" borderId="0" xfId="0" applyNumberFormat="1" applyFont="1" applyFill="1" applyBorder="1" applyAlignment="1">
      <alignment horizontal="center" vertical="bottom"/>
    </xf>
    <xf numFmtId="166" fontId="0" fillId="0" borderId="0" xfId="0" applyNumberFormat="1" applyFont="1" applyFill="1" applyBorder="1" applyAlignment="1">
      <alignment horizontal="center" vertical="bottom"/>
    </xf>
    <xf numFmtId="0" fontId="6" fillId="0" borderId="0" xfId="0" applyNumberFormat="1" applyFont="1" applyFill="1" applyBorder="1" applyAlignment="1">
      <alignment horizontal="general" vertical="bottom"/>
    </xf>
    <xf numFmtId="166" fontId="0" fillId="3" borderId="0" xfId="0" applyNumberFormat="1" applyFont="1" applyFill="1" applyBorder="1" applyAlignment="1">
      <alignment horizontal="general" vertical="bottom"/>
    </xf>
    <xf numFmtId="0" fontId="0" fillId="3" borderId="0" xfId="0" applyNumberFormat="1" applyFont="1" applyFill="1" applyBorder="1" applyAlignment="1">
      <alignment horizontal="general" vertical="bottom"/>
    </xf>
    <xf numFmtId="0" fontId="0" fillId="5" borderId="1" xfId="0" applyNumberFormat="1" applyFont="1" applyFill="1" applyBorder="1" applyAlignment="1">
      <alignment horizontal="general" vertical="bottom"/>
    </xf>
    <xf numFmtId="0" fontId="0" fillId="0" borderId="0" xfId="0" applyNumberFormat="1" applyFont="1" applyFill="1" applyBorder="1" applyAlignment="1">
      <alignment horizontal="right" vertical="bottom"/>
    </xf>
    <xf numFmtId="164" fontId="0" fillId="4" borderId="0" xfId="0" applyNumberFormat="1" applyFont="1" applyFill="1" applyBorder="1" applyAlignment="1">
      <alignment horizontal="general" vertical="bottom"/>
    </xf>
    <xf numFmtId="166" fontId="0" fillId="6" borderId="0" xfId="0" applyNumberFormat="1" applyFont="1" applyFill="1" applyBorder="1" applyAlignment="1">
      <alignment horizontal="general" vertical="bottom"/>
    </xf>
    <xf numFmtId="167" fontId="0" fillId="7" borderId="0" xfId="0" applyNumberFormat="1" applyFont="1" applyFill="1" applyBorder="1" applyAlignment="1">
      <alignment horizontal="general" vertical="bottom"/>
    </xf>
    <xf numFmtId="166" fontId="0" fillId="8" borderId="0" xfId="0" applyNumberFormat="1" applyFont="1" applyFill="1" applyBorder="1" applyAlignment="1">
      <alignment horizontal="general" vertical="bottom"/>
    </xf>
    <xf numFmtId="167" fontId="0" fillId="0" borderId="0" xfId="0" applyNumberFormat="1" applyFont="1" applyFill="1" applyBorder="1" applyAlignment="1">
      <alignment horizontal="general" vertical="bottom"/>
    </xf>
    <xf numFmtId="0" fontId="0" fillId="7" borderId="0" xfId="0" applyNumberFormat="1" applyFont="1" applyFill="1" applyBorder="1" applyAlignment="1">
      <alignment horizontal="general" vertical="bottom"/>
    </xf>
    <xf numFmtId="166" fontId="0" fillId="7" borderId="0" xfId="0" applyNumberFormat="1" applyFont="1" applyFill="1" applyBorder="1" applyAlignment="1">
      <alignment horizontal="general" vertical="bottom"/>
    </xf>
    <xf numFmtId="167" fontId="6" fillId="0" borderId="1" xfId="0" applyNumberFormat="1" applyFont="1" applyFill="1" applyBorder="1" applyAlignment="1">
      <alignment horizontal="general" vertical="bottom"/>
    </xf>
  </cellXfs>
  <cellStyles count="1">
    <cellStyle name="Normal" xfId="0" builtinId="0"/>
  </cellStyles>
  <tableStyles defaultTableStyle="TableStyleMedium9" defaultPivotStyle="PivotStyleLight16"/>
</styleSheet>
</file>

<file path=xl/_rels/workbook.xml.rels><?xml version="1.0" encoding="UTF-8" standalone="yes"?><Relationships xmlns="http://schemas.openxmlformats.org/package/2006/relationships" ><Relationship Id="rId1" Type="http://schemas.openxmlformats.org/officeDocument/2006/relationships/styles" Target="styles.xml" /><Relationship Id="rId2" Type="http://schemas.openxmlformats.org/officeDocument/2006/relationships/sharedStrings" Target="sharedString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Views>
    <sheetView showGridLines="1" tabSelected="1" workbookViewId="0" topLeftCell="A1">
      <selection activeCell="A1" sqref="A1"/>
    </sheetView>
  </sheetViews>
  <sheetFormatPr defaultRowHeight="15"/>
  <cols>
    <col min="1" max="1" width="13.421875" customWidth="1"/>
    <col min="2" max="2" width="8.7109375" customWidth="1"/>
    <col min="3" max="3" width="5.0" customWidth="1"/>
    <col min="7" max="7" width="4.421875" customWidth="1"/>
  </cols>
  <sheetData>
    <row r="1" spans="1:1">
      <c r="A1" s="23">
        <v>41850.0</v>
      </c>
      <c r="D1" s="21" t="s">
        <v>0</v>
      </c>
      <c r="E1" s="21" t="s">
        <v>1</v>
      </c>
      <c r="F1" s="24" t="s">
        <v>2</v>
      </c>
    </row>
    <row r="2" spans="1:1">
      <c r="A2" s="25" t="s">
        <v>3</v>
      </c>
      <c r="B2" s="25">
        <v>12.5</v>
      </c>
      <c r="C2" s="25" t="s">
        <v>4</v>
      </c>
      <c r="D2" s="26">
        <f>F2*11</f>
        <v>6.7073170731707314</v>
      </c>
      <c r="E2" s="26">
        <f>F2*9.5</f>
        <v>5.7926829268292686</v>
      </c>
      <c r="F2" s="26">
        <f>B2/20.5</f>
        <v>0.6097560975609756</v>
      </c>
      <c r="G2" s="25" t="s">
        <v>4</v>
      </c>
    </row>
    <row r="3" spans="1:1">
      <c r="A3" s="21" t="s">
        <v>5</v>
      </c>
      <c r="B3" s="21">
        <v>2.3</v>
      </c>
      <c r="C3" s="21" t="s">
        <v>4</v>
      </c>
      <c r="D3" s="27">
        <f>F3*11</f>
        <v>1.2341463414634144</v>
      </c>
      <c r="E3" s="27">
        <f>F3*9.5</f>
        <v>1.0658536585365852</v>
      </c>
      <c r="F3" s="27">
        <f>B3/20.5</f>
        <v>0.1121951219512195</v>
      </c>
      <c r="G3" s="21" t="s">
        <v>4</v>
      </c>
    </row>
    <row r="4" spans="1:1">
      <c r="A4" s="25" t="s">
        <v>6</v>
      </c>
      <c r="B4" s="25">
        <v>1.15</v>
      </c>
      <c r="C4" s="25" t="s">
        <v>4</v>
      </c>
      <c r="D4" s="26">
        <f>F4*11</f>
        <v>1.1</v>
      </c>
      <c r="E4" s="28" t="s">
        <v>7</v>
      </c>
      <c r="F4" s="26">
        <v>0.1</v>
      </c>
      <c r="G4" s="25" t="s">
        <v>4</v>
      </c>
    </row>
    <row r="5" spans="1:1">
      <c r="A5" s="21" t="s">
        <v>8</v>
      </c>
      <c r="B5" s="21">
        <v>0.7</v>
      </c>
      <c r="C5" s="21" t="s">
        <v>4</v>
      </c>
      <c r="D5" s="29" t="s">
        <v>7</v>
      </c>
      <c r="E5" s="27">
        <f>F5*9.5</f>
        <v>0.7125</v>
      </c>
      <c r="F5" s="27">
        <v>0.075</v>
      </c>
      <c r="G5" s="21" t="s">
        <v>4</v>
      </c>
    </row>
    <row r="6" spans="1:1">
      <c r="A6" s="25" t="s">
        <v>9</v>
      </c>
      <c r="B6" s="25">
        <v>3.3</v>
      </c>
      <c r="C6" s="25" t="s">
        <v>4</v>
      </c>
      <c r="D6" s="26">
        <f>F6*11</f>
        <v>1.7707317073170732</v>
      </c>
      <c r="E6" s="26">
        <f>F6*9.5</f>
        <v>1.5292682926829269</v>
      </c>
      <c r="F6" s="26">
        <f>B6/20.5</f>
        <v>0.16097560975609757</v>
      </c>
      <c r="G6" s="25" t="s">
        <v>4</v>
      </c>
    </row>
    <row r="7" spans="1:1">
      <c r="A7" s="21" t="s">
        <v>10</v>
      </c>
      <c r="B7" s="21">
        <v>6.6</v>
      </c>
      <c r="C7" s="21" t="s">
        <v>4</v>
      </c>
      <c r="D7" s="27">
        <f>F7*11</f>
        <v>3.5414634146341464</v>
      </c>
      <c r="E7" s="27">
        <f>F7*9.5</f>
        <v>3.0585365853658537</v>
      </c>
      <c r="F7" s="27">
        <f>B7/20.5</f>
        <v>0.32195121951219513</v>
      </c>
      <c r="G7" s="21" t="s">
        <v>4</v>
      </c>
    </row>
    <row r="8" spans="1:1">
      <c r="A8" s="25" t="s">
        <v>11</v>
      </c>
      <c r="B8" s="25">
        <v>5.1</v>
      </c>
      <c r="C8" s="25" t="s">
        <v>4</v>
      </c>
      <c r="D8" s="26">
        <f>F8*11</f>
        <v>2.7365853658536583</v>
      </c>
      <c r="E8" s="26">
        <f>F8*9.5</f>
        <v>2.3634146341463413</v>
      </c>
      <c r="F8" s="26">
        <f>B8/20.5</f>
        <v>0.24878048780487802</v>
      </c>
      <c r="G8" s="25" t="s">
        <v>4</v>
      </c>
    </row>
    <row r="9" spans="1:1">
      <c r="A9" s="21" t="s">
        <v>12</v>
      </c>
      <c r="B9" s="21">
        <v>3.6</v>
      </c>
      <c r="C9" s="21" t="s">
        <v>4</v>
      </c>
      <c r="D9" s="27">
        <f>F9*11</f>
        <v>1.931707317073171</v>
      </c>
      <c r="E9" s="27">
        <f>F9*9.5</f>
        <v>1.6682926829268294</v>
      </c>
      <c r="F9" s="27">
        <f>B9/20.5</f>
        <v>0.175609756097561</v>
      </c>
      <c r="G9" s="21" t="s">
        <v>4</v>
      </c>
    </row>
    <row r="10" spans="1:1">
      <c r="A10" s="25" t="s">
        <v>13</v>
      </c>
      <c r="B10" s="25">
        <v>12.0</v>
      </c>
      <c r="C10" s="25" t="s">
        <v>4</v>
      </c>
      <c r="D10" s="26">
        <f>F10*11</f>
        <v>6.439024390243902</v>
      </c>
      <c r="E10" s="26">
        <f>F10*9.5</f>
        <v>5.560975609756097</v>
      </c>
      <c r="F10" s="26">
        <f>B10/20.5</f>
        <v>0.5853658536585366</v>
      </c>
      <c r="G10" s="25" t="s">
        <v>4</v>
      </c>
    </row>
    <row r="11" spans="1:1">
      <c r="A11" s="21" t="s">
        <v>14</v>
      </c>
      <c r="B11" s="21">
        <v>3.3</v>
      </c>
      <c r="C11" s="21" t="s">
        <v>4</v>
      </c>
      <c r="D11" s="27">
        <f>F11*11</f>
        <v>1.7707317073170732</v>
      </c>
      <c r="E11" s="27">
        <f>F11*9.5</f>
        <v>1.5292682926829269</v>
      </c>
      <c r="F11" s="27">
        <f>B11/20.5</f>
        <v>0.16097560975609757</v>
      </c>
      <c r="G11" s="21" t="s">
        <v>4</v>
      </c>
    </row>
    <row r="12" spans="1:1">
      <c r="A12" s="25" t="s">
        <v>15</v>
      </c>
      <c r="B12" s="25">
        <v>38.6</v>
      </c>
      <c r="C12" s="25" t="s">
        <v>4</v>
      </c>
      <c r="D12" s="26">
        <f>F12*11</f>
        <v>20.712195121951222</v>
      </c>
      <c r="E12" s="26">
        <f>F12*9.5</f>
        <v>17.887804878048783</v>
      </c>
      <c r="F12" s="26">
        <f>B12/20.5</f>
        <v>1.8829268292682928</v>
      </c>
      <c r="G12" s="25" t="s">
        <v>4</v>
      </c>
    </row>
    <row r="13" spans="1:1">
      <c r="A13" s="21" t="s">
        <v>16</v>
      </c>
      <c r="B13" s="21">
        <v>4.0</v>
      </c>
      <c r="C13" s="21" t="s">
        <v>4</v>
      </c>
      <c r="D13" s="27">
        <f>F13*11</f>
        <v>2.1463414634146343</v>
      </c>
      <c r="E13" s="27">
        <f>F13*9.5</f>
        <v>1.853658536585366</v>
      </c>
      <c r="F13" s="27">
        <f>B13/20.5</f>
        <v>0.1951219512195122</v>
      </c>
      <c r="G13" s="21" t="s">
        <v>4</v>
      </c>
    </row>
    <row r="14" spans="1:1">
      <c r="A14" s="25" t="s">
        <v>17</v>
      </c>
      <c r="B14" s="25">
        <v>0.24</v>
      </c>
      <c r="C14" s="25" t="s">
        <v>4</v>
      </c>
      <c r="D14" s="26">
        <f>F14*11</f>
        <v>0.12878048780487805</v>
      </c>
      <c r="E14" s="26">
        <f>F14*9.5</f>
        <v>0.11121951219512195</v>
      </c>
      <c r="F14" s="26">
        <f>B14/20.5</f>
        <v>0.011707317073170732</v>
      </c>
      <c r="G14" s="25" t="s">
        <v>4</v>
      </c>
    </row>
    <row r="15" spans="1:1">
      <c r="A15" s="21" t="s">
        <v>18</v>
      </c>
      <c r="B15" s="21">
        <v>0.15</v>
      </c>
      <c r="C15" s="21" t="s">
        <v>4</v>
      </c>
      <c r="D15" s="27">
        <f>F15*11</f>
        <v>0.08048780487804877</v>
      </c>
      <c r="E15" s="27">
        <f>F15*9.5</f>
        <v>0.06951219512195121</v>
      </c>
      <c r="F15" s="27">
        <f>B15/20.5</f>
        <v>0.007317073170731707</v>
      </c>
      <c r="G15" s="21" t="s">
        <v>4</v>
      </c>
    </row>
    <row r="16" spans="1:1" ht="7.5" customHeight="1"/>
    <row r="17" spans="1:1">
      <c r="A17" s="30" t="s">
        <v>19</v>
      </c>
      <c r="B17" s="30">
        <f>SUM(B2:B16)</f>
        <v>93.54</v>
      </c>
      <c r="C17" s="30" t="s">
        <v>20</v>
      </c>
      <c r="F17" s="31">
        <f>SUM(F2:F16)</f>
        <v>4.647682926829268</v>
      </c>
      <c r="G17" s="32" t="s">
        <v>4</v>
      </c>
    </row>
  </sheetData>
</worksheet>
</file>

<file path=xl/worksheets/sheet2.xml><?xml version="1.0" encoding="utf-8"?>
<worksheet xmlns="http://schemas.openxmlformats.org/spreadsheetml/2006/main" xmlns:r="http://schemas.openxmlformats.org/officeDocument/2006/relationships">
  <sheetViews>
    <sheetView showGridLines="1" workbookViewId="0" topLeftCell="A1">
      <selection activeCell="A1" sqref="A1"/>
    </sheetView>
  </sheetViews>
  <sheetFormatPr defaultRowHeight="15"/>
  <cols>
    <col min="1" max="1" width="13.421875" customWidth="1"/>
    <col min="2" max="2" width="8.7109375" customWidth="1"/>
    <col min="3" max="3" width="5.0" customWidth="1"/>
    <col min="7" max="7" width="4.421875" customWidth="1"/>
  </cols>
  <sheetData>
    <row r="1" spans="1:1">
      <c r="D1" s="30">
        <v>11.0</v>
      </c>
      <c r="E1" s="30">
        <v>9.5</v>
      </c>
    </row>
    <row r="2" spans="1:1">
      <c r="A2" s="23">
        <v>41857.0</v>
      </c>
      <c r="D2" s="21" t="s">
        <v>0</v>
      </c>
      <c r="E2" s="21" t="s">
        <v>1</v>
      </c>
      <c r="F2" s="24" t="s">
        <v>2</v>
      </c>
    </row>
    <row r="3" spans="1:1">
      <c r="A3" s="25" t="s">
        <v>3</v>
      </c>
      <c r="B3" s="25">
        <v>0.0</v>
      </c>
      <c r="C3" s="25" t="s">
        <v>4</v>
      </c>
      <c r="D3" s="26">
        <f>F3*11</f>
        <v>0.0</v>
      </c>
      <c r="E3" s="26">
        <f>F3*9.5</f>
        <v>0.0</v>
      </c>
      <c r="F3" s="26">
        <f>B3/20.5</f>
        <v>0.0</v>
      </c>
      <c r="G3" s="25" t="s">
        <v>4</v>
      </c>
    </row>
    <row r="4" spans="1:1">
      <c r="A4" s="21" t="s">
        <v>5</v>
      </c>
      <c r="B4" s="21">
        <v>0.0</v>
      </c>
      <c r="C4" s="21" t="s">
        <v>4</v>
      </c>
      <c r="D4" s="27">
        <f>F4*11</f>
        <v>0.0</v>
      </c>
      <c r="E4" s="27">
        <f>F4*9.5</f>
        <v>0.0</v>
      </c>
      <c r="F4" s="27">
        <f>B4/20.5</f>
        <v>0.0</v>
      </c>
      <c r="G4" s="21" t="s">
        <v>4</v>
      </c>
    </row>
    <row r="5" spans="1:1">
      <c r="A5" s="25" t="s">
        <v>6</v>
      </c>
      <c r="B5" s="25">
        <v>0.0</v>
      </c>
      <c r="C5" s="25" t="s">
        <v>4</v>
      </c>
      <c r="D5" s="26">
        <f>F5*11</f>
        <v>0.0</v>
      </c>
      <c r="E5" s="26">
        <f>F5*9.5</f>
        <v>0.0</v>
      </c>
      <c r="F5" s="26">
        <f>B5/20.5</f>
        <v>0.0</v>
      </c>
      <c r="G5" s="25" t="s">
        <v>4</v>
      </c>
    </row>
    <row r="6" spans="1:1">
      <c r="A6" s="21" t="s">
        <v>8</v>
      </c>
      <c r="B6" s="21">
        <v>0.0</v>
      </c>
      <c r="C6" s="21" t="s">
        <v>4</v>
      </c>
      <c r="D6" s="27">
        <f>F6*11</f>
        <v>0.0</v>
      </c>
      <c r="E6" s="27">
        <f>F6*9.5</f>
        <v>0.0</v>
      </c>
      <c r="F6" s="27">
        <f>B6/20.5</f>
        <v>0.0</v>
      </c>
      <c r="G6" s="21" t="s">
        <v>4</v>
      </c>
    </row>
    <row r="7" spans="1:1">
      <c r="A7" s="25" t="s">
        <v>9</v>
      </c>
      <c r="B7" s="25">
        <v>0.0</v>
      </c>
      <c r="C7" s="25" t="s">
        <v>4</v>
      </c>
      <c r="D7" s="26">
        <f>F7*11</f>
        <v>0.0</v>
      </c>
      <c r="E7" s="26">
        <f>F7*9.5</f>
        <v>0.0</v>
      </c>
      <c r="F7" s="26">
        <f>B7/20.5</f>
        <v>0.0</v>
      </c>
      <c r="G7" s="25" t="s">
        <v>4</v>
      </c>
    </row>
    <row r="8" spans="1:1">
      <c r="A8" s="21" t="s">
        <v>10</v>
      </c>
      <c r="B8" s="21">
        <v>0.0</v>
      </c>
      <c r="C8" s="21" t="s">
        <v>4</v>
      </c>
      <c r="D8" s="27">
        <f>F8*11</f>
        <v>0.0</v>
      </c>
      <c r="E8" s="27">
        <f>F8*9.5</f>
        <v>0.0</v>
      </c>
      <c r="F8" s="27">
        <f>B8/20.5</f>
        <v>0.0</v>
      </c>
      <c r="G8" s="21" t="s">
        <v>4</v>
      </c>
    </row>
    <row r="9" spans="1:1">
      <c r="A9" s="25" t="s">
        <v>11</v>
      </c>
      <c r="B9" s="25">
        <v>0.0</v>
      </c>
      <c r="C9" s="25" t="s">
        <v>4</v>
      </c>
      <c r="D9" s="26">
        <f>F9*11</f>
        <v>0.0</v>
      </c>
      <c r="E9" s="26">
        <f>F9*9.5</f>
        <v>0.0</v>
      </c>
      <c r="F9" s="26">
        <f>B9/20.5</f>
        <v>0.0</v>
      </c>
      <c r="G9" s="25" t="s">
        <v>4</v>
      </c>
    </row>
    <row r="10" spans="1:1">
      <c r="A10" s="21" t="s">
        <v>12</v>
      </c>
      <c r="B10" s="21">
        <v>0.0</v>
      </c>
      <c r="C10" s="21" t="s">
        <v>4</v>
      </c>
      <c r="D10" s="27">
        <f>F10*11</f>
        <v>0.0</v>
      </c>
      <c r="E10" s="27">
        <f>F10*9.5</f>
        <v>0.0</v>
      </c>
      <c r="F10" s="27">
        <f>B10/20.5</f>
        <v>0.0</v>
      </c>
      <c r="G10" s="21" t="s">
        <v>4</v>
      </c>
    </row>
    <row r="11" spans="1:1">
      <c r="A11" s="25" t="s">
        <v>13</v>
      </c>
      <c r="B11" s="25">
        <v>0.0</v>
      </c>
      <c r="C11" s="25" t="s">
        <v>4</v>
      </c>
      <c r="D11" s="26">
        <f>F11*11</f>
        <v>0.0</v>
      </c>
      <c r="E11" s="26">
        <f>F11*9.5</f>
        <v>0.0</v>
      </c>
      <c r="F11" s="26">
        <f>B11/20.5</f>
        <v>0.0</v>
      </c>
      <c r="G11" s="25" t="s">
        <v>4</v>
      </c>
    </row>
    <row r="12" spans="1:1">
      <c r="A12" s="21" t="s">
        <v>14</v>
      </c>
      <c r="B12" s="21">
        <v>0.0</v>
      </c>
      <c r="C12" s="21" t="s">
        <v>4</v>
      </c>
      <c r="D12" s="27">
        <f>F12*11</f>
        <v>0.0</v>
      </c>
      <c r="E12" s="27">
        <f>F12*9.5</f>
        <v>0.0</v>
      </c>
      <c r="F12" s="27">
        <f>B12/20.5</f>
        <v>0.0</v>
      </c>
      <c r="G12" s="21" t="s">
        <v>4</v>
      </c>
    </row>
    <row r="13" spans="1:1">
      <c r="A13" s="25" t="s">
        <v>15</v>
      </c>
      <c r="B13" s="25">
        <v>0.0</v>
      </c>
      <c r="C13" s="25" t="s">
        <v>4</v>
      </c>
      <c r="D13" s="26">
        <f>F13*11</f>
        <v>0.0</v>
      </c>
      <c r="E13" s="26">
        <f>F13*9.5</f>
        <v>0.0</v>
      </c>
      <c r="F13" s="26">
        <f>B13/20.5</f>
        <v>0.0</v>
      </c>
      <c r="G13" s="25" t="s">
        <v>4</v>
      </c>
    </row>
    <row r="14" spans="1:1">
      <c r="A14" s="21" t="s">
        <v>21</v>
      </c>
      <c r="B14" s="21">
        <v>0.0</v>
      </c>
      <c r="C14" s="21" t="s">
        <v>4</v>
      </c>
      <c r="D14" s="27">
        <f>F14*11</f>
        <v>0.0</v>
      </c>
      <c r="E14" s="27">
        <f>F14*9.5</f>
        <v>0.0</v>
      </c>
      <c r="F14" s="27">
        <f>B14/20.5</f>
        <v>0.0</v>
      </c>
      <c r="G14" s="21" t="s">
        <v>4</v>
      </c>
    </row>
    <row r="15" spans="1:1">
      <c r="A15" s="25" t="s">
        <v>17</v>
      </c>
      <c r="B15" s="25">
        <v>0.0</v>
      </c>
      <c r="C15" s="25" t="s">
        <v>4</v>
      </c>
      <c r="D15" s="26">
        <f>F15*11</f>
        <v>0.0</v>
      </c>
      <c r="E15" s="26">
        <f>F15*9.5</f>
        <v>0.0</v>
      </c>
      <c r="F15" s="26">
        <f>B15/20.5</f>
        <v>0.0</v>
      </c>
      <c r="G15" s="25" t="s">
        <v>4</v>
      </c>
    </row>
    <row r="16" spans="1:1">
      <c r="A16" s="21" t="s">
        <v>18</v>
      </c>
      <c r="B16" s="21">
        <v>0.0</v>
      </c>
      <c r="C16" s="21" t="s">
        <v>4</v>
      </c>
      <c r="D16" s="27">
        <f>F16*11</f>
        <v>0.0</v>
      </c>
      <c r="E16" s="27">
        <f>F16*9.5</f>
        <v>0.0</v>
      </c>
      <c r="F16" s="27">
        <f>B16/20.5</f>
        <v>0.0</v>
      </c>
      <c r="G16" s="21" t="s">
        <v>4</v>
      </c>
    </row>
    <row r="17" spans="1:1" ht="7.5" customHeight="1"/>
    <row r="18" spans="1:1">
      <c r="A18" s="30" t="s">
        <v>19</v>
      </c>
      <c r="B18" s="30">
        <f>SUM(B3:B17)</f>
        <v>0.0</v>
      </c>
      <c r="C18" s="30" t="s">
        <v>20</v>
      </c>
      <c r="F18" s="31">
        <f>SUM(F3:F17)</f>
        <v>0.0</v>
      </c>
      <c r="G18" s="32" t="s">
        <v>4</v>
      </c>
    </row>
  </sheetData>
</worksheet>
</file>

<file path=xl/worksheets/sheet3.xml><?xml version="1.0" encoding="utf-8"?>
<worksheet xmlns="http://schemas.openxmlformats.org/spreadsheetml/2006/main" xmlns:r="http://schemas.openxmlformats.org/officeDocument/2006/relationships">
  <sheetViews>
    <sheetView showGridLines="1" workbookViewId="0" topLeftCell="A1">
      <pane xSplit="1" ySplit="2" topLeftCell="B3" activePane="bottomRight" state="frozen"/>
      <selection activeCell="A1" sqref="A1"/>
    </sheetView>
  </sheetViews>
  <sheetFormatPr defaultRowHeight="15"/>
  <cols>
    <col min="1" max="1" width="13.421875" customWidth="1"/>
    <col min="2" max="2" width="8.0625" customWidth="1"/>
    <col min="3" max="3" width="4.3046875" customWidth="1"/>
    <col min="4" max="4" width="8.1171875" customWidth="1"/>
    <col min="5" max="5" width="8.5234375" customWidth="1"/>
    <col min="6" max="6" width="9.66796875" customWidth="1"/>
    <col min="7" max="8" width="12.73828125" customWidth="1"/>
  </cols>
  <sheetData>
    <row r="1" spans="1:1">
      <c r="D1" s="30">
        <v>11.5</v>
      </c>
      <c r="E1" s="30">
        <v>9.0</v>
      </c>
      <c r="G1" s="33">
        <v>10.0</v>
      </c>
      <c r="H1" s="33">
        <v>9.0</v>
      </c>
    </row>
    <row r="2" spans="1:1">
      <c r="A2" s="23" t="s">
        <v>22</v>
      </c>
      <c r="B2" s="34" t="s">
        <v>23</v>
      </c>
      <c r="C2" s="34"/>
      <c r="D2" s="34" t="s">
        <v>0</v>
      </c>
      <c r="E2" s="34" t="s">
        <v>1</v>
      </c>
      <c r="F2" s="24" t="s">
        <v>2</v>
      </c>
      <c r="G2" s="34" t="s">
        <v>24</v>
      </c>
      <c r="H2" s="34" t="s">
        <v>25</v>
      </c>
    </row>
    <row r="3" spans="1:1">
      <c r="A3" s="25" t="s">
        <v>3</v>
      </c>
      <c r="B3" s="35">
        <v>31.9</v>
      </c>
      <c r="C3" s="25" t="s">
        <v>4</v>
      </c>
      <c r="D3" s="26">
        <f>F3*$D$1</f>
        <v>17.89512195121951</v>
      </c>
      <c r="E3" s="26">
        <f>F3*$E$1</f>
        <v>14.004878048780487</v>
      </c>
      <c r="F3" s="36">
        <f>B3/($D$1+$E$1)</f>
        <v>1.5560975609756096</v>
      </c>
      <c r="G3" s="37">
        <f>D3/$G$1</f>
        <v>1.7895121951219513</v>
      </c>
      <c r="H3" s="37">
        <f>E3/$H$1</f>
        <v>1.5560975609756096</v>
      </c>
    </row>
    <row r="4" spans="1:1">
      <c r="A4" s="21" t="s">
        <v>5</v>
      </c>
      <c r="B4" s="21">
        <v>6.9</v>
      </c>
      <c r="C4" s="21" t="s">
        <v>4</v>
      </c>
      <c r="D4" s="27">
        <f>F4*$D$1</f>
        <v>3.8707317073170735</v>
      </c>
      <c r="E4" s="27">
        <f>F4*$E$1</f>
        <v>3.029268292682927</v>
      </c>
      <c r="F4" s="38">
        <f>B4/($D$1+$E$1)</f>
        <v>0.33658536585365856</v>
      </c>
      <c r="G4" s="39">
        <f>D4/$G$1</f>
        <v>0.38707317073170733</v>
      </c>
      <c r="H4" s="39">
        <f>E4/$H$1</f>
        <v>0.33658536585365856</v>
      </c>
    </row>
    <row r="5" spans="1:1">
      <c r="A5" s="40" t="s">
        <v>26</v>
      </c>
      <c r="B5" s="40">
        <v>11.9</v>
      </c>
      <c r="C5" s="40" t="s">
        <v>4</v>
      </c>
      <c r="D5" s="41">
        <f>F5*$D$1</f>
        <v>6.675609756097562</v>
      </c>
      <c r="E5" s="41">
        <f>F5*$E$1</f>
        <v>5.224390243902439</v>
      </c>
      <c r="F5" s="36">
        <f>B5/($D$1+$E$1)</f>
        <v>0.5804878048780489</v>
      </c>
      <c r="G5" s="37">
        <f>D5/$G$1</f>
        <v>0.6675609756097562</v>
      </c>
      <c r="H5" s="37">
        <f>E5/$H$1</f>
        <v>0.5804878048780489</v>
      </c>
    </row>
    <row r="6" spans="1:1">
      <c r="A6" s="21" t="s">
        <v>27</v>
      </c>
      <c r="B6" s="21">
        <v>3.9</v>
      </c>
      <c r="C6" s="21" t="s">
        <v>4</v>
      </c>
      <c r="D6" s="27">
        <f>F6*$D$1</f>
        <v>2.1878048780487807</v>
      </c>
      <c r="E6" s="27">
        <f>F6*$E$1</f>
        <v>1.7121951219512195</v>
      </c>
      <c r="F6" s="38">
        <f>B6/($D$1+$E$1)</f>
        <v>0.1902439024390244</v>
      </c>
      <c r="G6" s="39">
        <f>D6/$G$1</f>
        <v>0.21878048780487808</v>
      </c>
      <c r="H6" s="39">
        <f>E6/$H$1</f>
        <v>0.1902439024390244</v>
      </c>
    </row>
    <row r="7" spans="1:1">
      <c r="A7" s="25" t="s">
        <v>6</v>
      </c>
      <c r="B7" s="25">
        <v>5.5</v>
      </c>
      <c r="C7" s="25" t="s">
        <v>4</v>
      </c>
      <c r="D7" s="26">
        <f>F7*$D$1</f>
        <v>3.0853658536585367</v>
      </c>
      <c r="E7" s="26">
        <f>F7*$E$1</f>
        <v>2.414634146341464</v>
      </c>
      <c r="F7" s="36">
        <f>B7/($D$1+$E$1)</f>
        <v>0.2682926829268293</v>
      </c>
      <c r="G7" s="37">
        <f>D7/$G$1</f>
        <v>0.30853658536585366</v>
      </c>
      <c r="H7" s="37">
        <f>E7/$H$1</f>
        <v>0.2682926829268293</v>
      </c>
    </row>
    <row r="8" spans="1:1">
      <c r="A8" s="21" t="s">
        <v>8</v>
      </c>
      <c r="B8" s="21">
        <v>2.1</v>
      </c>
      <c r="C8" s="21" t="s">
        <v>4</v>
      </c>
      <c r="D8" s="27">
        <f>F8*$D$1</f>
        <v>1.178048780487805</v>
      </c>
      <c r="E8" s="27">
        <f>F8*$E$1</f>
        <v>0.9219512195121952</v>
      </c>
      <c r="F8" s="38">
        <f>B8/($D$1+$E$1)</f>
        <v>0.10243902439024391</v>
      </c>
      <c r="G8" s="39">
        <f>D8/$G$1</f>
        <v>0.11780487804878051</v>
      </c>
      <c r="H8" s="39">
        <f>E8/$H$1</f>
        <v>0.10243902439024391</v>
      </c>
    </row>
    <row r="9" spans="1:1">
      <c r="A9" s="25" t="s">
        <v>9</v>
      </c>
      <c r="B9" s="25">
        <v>4.8</v>
      </c>
      <c r="C9" s="25" t="s">
        <v>4</v>
      </c>
      <c r="D9" s="26">
        <f>F9*$D$1</f>
        <v>2.692682926829268</v>
      </c>
      <c r="E9" s="26">
        <f>F9*$E$1</f>
        <v>2.107317073170732</v>
      </c>
      <c r="F9" s="36">
        <f>B9/($D$1+$E$1)</f>
        <v>0.23414634146341462</v>
      </c>
      <c r="G9" s="37">
        <f>D9/$G$1</f>
        <v>0.2692682926829268</v>
      </c>
      <c r="H9" s="37">
        <f>E9/$H$1</f>
        <v>0.23414634146341465</v>
      </c>
    </row>
    <row r="10" spans="1:1">
      <c r="A10" s="21" t="s">
        <v>11</v>
      </c>
      <c r="B10" s="21">
        <v>0.0</v>
      </c>
      <c r="C10" s="21" t="s">
        <v>4</v>
      </c>
      <c r="D10" s="27">
        <f>F10*$D$1</f>
        <v>0.0</v>
      </c>
      <c r="E10" s="27">
        <f>F10*$E$1</f>
        <v>0.0</v>
      </c>
      <c r="F10" s="38">
        <f>B10/($D$1+$E$1)</f>
        <v>0.0</v>
      </c>
      <c r="G10" s="39">
        <f>D10/$G$1</f>
        <v>0.0</v>
      </c>
      <c r="H10" s="39">
        <f>E10/$H$1</f>
        <v>0.0</v>
      </c>
    </row>
    <row r="11" spans="1:1">
      <c r="A11" s="40" t="s">
        <v>12</v>
      </c>
      <c r="B11" s="40">
        <v>0.0</v>
      </c>
      <c r="C11" s="40" t="s">
        <v>4</v>
      </c>
      <c r="D11" s="41">
        <f>F11*$D$1</f>
        <v>0.0</v>
      </c>
      <c r="E11" s="41">
        <f>F11*$E$1</f>
        <v>0.0</v>
      </c>
      <c r="F11" s="36">
        <f>B11/($D$1+$E$1)</f>
        <v>0.0</v>
      </c>
      <c r="G11" s="37">
        <f>D11/$G$1</f>
        <v>0.0</v>
      </c>
      <c r="H11" s="37">
        <f>E11/$H$1</f>
        <v>0.0</v>
      </c>
    </row>
    <row r="12" spans="1:1">
      <c r="A12" s="21" t="s">
        <v>13</v>
      </c>
      <c r="B12" s="21">
        <v>8.1</v>
      </c>
      <c r="C12" s="21" t="s">
        <v>4</v>
      </c>
      <c r="D12" s="27">
        <f>F12*$D$1</f>
        <v>4.543902439024389</v>
      </c>
      <c r="E12" s="27">
        <f>F12*$E$1</f>
        <v>3.5560975609756094</v>
      </c>
      <c r="F12" s="38">
        <f>B12/($D$1+$E$1)</f>
        <v>0.39512195121951216</v>
      </c>
      <c r="G12" s="39">
        <f>D12/$G$1</f>
        <v>0.45439024390243893</v>
      </c>
      <c r="H12" s="39">
        <f>E12/$H$1</f>
        <v>0.39512195121951216</v>
      </c>
    </row>
    <row r="13" spans="1:1">
      <c r="A13" s="40" t="s">
        <v>14</v>
      </c>
      <c r="B13" s="40">
        <v>0.0</v>
      </c>
      <c r="C13" s="40" t="s">
        <v>4</v>
      </c>
      <c r="D13" s="41">
        <f>F13*$D$1</f>
        <v>0.0</v>
      </c>
      <c r="E13" s="41">
        <f>F13*$E$1</f>
        <v>0.0</v>
      </c>
      <c r="F13" s="36">
        <f>B13/($D$1+$E$1)</f>
        <v>0.0</v>
      </c>
      <c r="G13" s="37">
        <f>D13/$G$1</f>
        <v>0.0</v>
      </c>
      <c r="H13" s="37">
        <f>E13/$H$1</f>
        <v>0.0</v>
      </c>
    </row>
    <row r="14" spans="1:1">
      <c r="A14" s="21" t="s">
        <v>15</v>
      </c>
      <c r="B14" s="21">
        <v>25.7</v>
      </c>
      <c r="C14" s="21" t="s">
        <v>4</v>
      </c>
      <c r="D14" s="27">
        <f>F14*$D$1</f>
        <v>14.417073170731708</v>
      </c>
      <c r="E14" s="27">
        <f>F14*$E$1</f>
        <v>11.282926829268293</v>
      </c>
      <c r="F14" s="38">
        <f>B14/($D$1+$E$1)</f>
        <v>1.2536585365853659</v>
      </c>
      <c r="G14" s="39">
        <f>D14/$G$1</f>
        <v>1.441707317073171</v>
      </c>
      <c r="H14" s="39">
        <f>E14/$H$1</f>
        <v>1.2536585365853659</v>
      </c>
    </row>
    <row r="15" spans="1:1">
      <c r="A15" s="40" t="s">
        <v>21</v>
      </c>
      <c r="B15" s="40">
        <v>2.5</v>
      </c>
      <c r="C15" s="40" t="s">
        <v>4</v>
      </c>
      <c r="D15" s="41">
        <f>F15*$D$1</f>
        <v>1.4024390243902438</v>
      </c>
      <c r="E15" s="41">
        <f>F15*$E$1</f>
        <v>1.0975609756097562</v>
      </c>
      <c r="F15" s="36">
        <f>B15/($D$1+$E$1)</f>
        <v>0.12195121951219512</v>
      </c>
      <c r="G15" s="37">
        <f>D15/$G$1</f>
        <v>0.14024390243902438</v>
      </c>
      <c r="H15" s="37">
        <f>E15/$H$1</f>
        <v>0.12195121951219513</v>
      </c>
    </row>
    <row r="16" spans="1:1">
      <c r="A16" s="21" t="s">
        <v>17</v>
      </c>
      <c r="B16" s="21">
        <v>1.6</v>
      </c>
      <c r="C16" s="21" t="s">
        <v>4</v>
      </c>
      <c r="D16" s="27">
        <f>F16*$D$1</f>
        <v>0.8975609756097561</v>
      </c>
      <c r="E16" s="27">
        <f>F16*$E$1</f>
        <v>0.7024390243902439</v>
      </c>
      <c r="F16" s="38">
        <f>B16/($D$1+$E$1)</f>
        <v>0.07804878048780488</v>
      </c>
      <c r="G16" s="39">
        <f>D16/$G$1</f>
        <v>0.0897560975609756</v>
      </c>
      <c r="H16" s="39">
        <f>E16/$H$1</f>
        <v>0.07804878048780488</v>
      </c>
    </row>
    <row r="17" spans="1:1">
      <c r="A17" s="40" t="s">
        <v>18</v>
      </c>
      <c r="B17" s="40">
        <v>0.4</v>
      </c>
      <c r="C17" s="40" t="s">
        <v>4</v>
      </c>
      <c r="D17" s="41">
        <f>F17*$D$1</f>
        <v>0.22439024390243903</v>
      </c>
      <c r="E17" s="41">
        <f>F17*$E$1</f>
        <v>0.17560975609756097</v>
      </c>
      <c r="F17" s="36">
        <f>B17/($D$1+$E$1)</f>
        <v>0.01951219512195122</v>
      </c>
      <c r="G17" s="37">
        <f>D17/$G$1</f>
        <v>0.0224390243902439</v>
      </c>
      <c r="H17" s="37">
        <f>E17/$H$1</f>
        <v>0.01951219512195122</v>
      </c>
    </row>
    <row r="18" spans="1:1">
      <c r="A18" s="21" t="s">
        <v>28</v>
      </c>
      <c r="B18" s="21">
        <v>20.3</v>
      </c>
      <c r="C18" s="21" t="s">
        <v>4</v>
      </c>
      <c r="D18" s="27">
        <f>F18*$D$1</f>
        <v>11.38780487804878</v>
      </c>
      <c r="E18" s="27">
        <f>F18*$E$1</f>
        <v>8.91219512195122</v>
      </c>
      <c r="F18" s="38">
        <f>B18/($D$1+$E$1)</f>
        <v>0.9902439024390244</v>
      </c>
      <c r="G18" s="39">
        <f>D18/$G$1</f>
        <v>1.138780487804878</v>
      </c>
      <c r="H18" s="39">
        <f>E18/$H$1</f>
        <v>0.9902439024390244</v>
      </c>
    </row>
    <row r="19" spans="1:1">
      <c r="A19" s="40" t="s">
        <v>29</v>
      </c>
      <c r="B19" s="40">
        <v>0.0</v>
      </c>
      <c r="C19" s="40" t="s">
        <v>4</v>
      </c>
      <c r="D19" s="41">
        <f>F19*$D$1</f>
        <v>0.0</v>
      </c>
      <c r="E19" s="41">
        <f>F19*$E$1</f>
        <v>0.0</v>
      </c>
      <c r="F19" s="36">
        <f>B19/($D$1+$E$1)</f>
        <v>0.0</v>
      </c>
      <c r="G19" s="37">
        <f>D19/$G$1</f>
        <v>0.0</v>
      </c>
      <c r="H19" s="37">
        <f>E19/$H$1</f>
        <v>0.0</v>
      </c>
    </row>
    <row r="20" spans="1:1" ht="7.5" customHeight="1"/>
    <row r="21" spans="1:1">
      <c r="A21" s="30" t="s">
        <v>19</v>
      </c>
      <c r="B21" s="30">
        <f>SUM(B3:B20)</f>
        <v>125.6</v>
      </c>
      <c r="C21" s="30" t="s">
        <v>20</v>
      </c>
      <c r="F21" s="31">
        <f>SUM(F3:F20)</f>
        <v>6.126829268292683</v>
      </c>
      <c r="G21" s="42">
        <f>SUM(G3:G19)</f>
        <v>7.045853658536585</v>
      </c>
      <c r="H21" s="42">
        <f>SUM(H3:H19)</f>
        <v>6.126829268292683</v>
      </c>
    </row>
  </sheetData>
</worksheet>
</file>

<file path=xl/worksheets/sheet4.xml><?xml version="1.0" encoding="utf-8"?>
<worksheet xmlns="http://schemas.openxmlformats.org/spreadsheetml/2006/main" xmlns:r="http://schemas.openxmlformats.org/officeDocument/2006/relationships">
  <sheetViews>
    <sheetView showGridLines="1" workbookViewId="0" topLeftCell="A1">
      <selection activeCell="A1" sqref="A1"/>
    </sheetView>
  </sheetViews>
  <sheetFormatPr defaultRowHeight="15"/>
  <sheetData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30 JULIO</vt:lpstr>
      <vt:lpstr>6 AGOSTO</vt:lpstr>
      <vt:lpstr>20 AGOSTO </vt:lpstr>
      <vt:lpstr>Sheet 4</vt:lpstr>
    </vt:vector>
  </TitlesOfParts>
  <Company>MS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xsi="http://www.w3.org/2001/XMLSchema-instance">
  <dc:creator>Android phone</dc:creator>
  <cp:lastModifiedBy>Android phone</cp:lastModifiedBy>
</cp:coreProperties>
</file>