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ropuestas septiembre 2005" sheetId="1" r:id="rId1"/>
    <sheet name="Fondos" sheetId="2" r:id="rId2"/>
  </sheets>
  <definedNames>
    <definedName name="_xlnm.Print_Area" localSheetId="0">'Propuestas septiembre 2005'!$A$1:$U$44</definedName>
  </definedNames>
  <calcPr fullCalcOnLoad="1"/>
</workbook>
</file>

<file path=xl/sharedStrings.xml><?xml version="1.0" encoding="utf-8"?>
<sst xmlns="http://schemas.openxmlformats.org/spreadsheetml/2006/main" count="209" uniqueCount="80">
  <si>
    <t>BAH-SMV</t>
  </si>
  <si>
    <t>ANEXO PROPUESTAS DE PREVISIÓN ECONÓMICA PARA EL AÑO 2005/06</t>
  </si>
  <si>
    <t>PREVISION ECONOMICA PARA EL AÑO 2005/06</t>
  </si>
  <si>
    <t>Julio</t>
  </si>
  <si>
    <t>Ago</t>
  </si>
  <si>
    <t>Sept</t>
  </si>
  <si>
    <t>Oct</t>
  </si>
  <si>
    <t>Total</t>
  </si>
  <si>
    <t>Nov</t>
  </si>
  <si>
    <t>Feb</t>
  </si>
  <si>
    <t>Mar</t>
  </si>
  <si>
    <t>Mayo</t>
  </si>
  <si>
    <t>Agosto</t>
  </si>
  <si>
    <t>GASTOS:</t>
  </si>
  <si>
    <r>
      <rPr>
        <sz val="8"/>
        <color indexed="8"/>
        <rFont val="Arial"/>
        <family val="2"/>
      </rPr>
      <t>1.- Asignaciones</t>
    </r>
  </si>
  <si>
    <t>2.-Combustible</t>
  </si>
  <si>
    <r>
      <rPr>
        <sz val="8"/>
        <color indexed="8"/>
        <rFont val="Arial"/>
        <family val="2"/>
      </rPr>
      <t>3.-Autobús/Metro</t>
    </r>
  </si>
  <si>
    <r>
      <rPr>
        <sz val="8"/>
        <color indexed="8"/>
        <rFont val="Arial"/>
        <family val="2"/>
      </rPr>
      <t>4.- Arrendamientos</t>
    </r>
  </si>
  <si>
    <r>
      <rPr>
        <sz val="8"/>
        <color indexed="8"/>
        <rFont val="Arial"/>
        <family val="2"/>
      </rPr>
      <t>5.- Agrícolas</t>
    </r>
  </si>
  <si>
    <r>
      <rPr>
        <sz val="8"/>
        <color indexed="8"/>
        <rFont val="Arial"/>
        <family val="2"/>
      </rPr>
      <t xml:space="preserve">6.- Agrosomodo Coop. 2º gr. </t>
    </r>
  </si>
  <si>
    <r>
      <rPr>
        <sz val="8"/>
        <color indexed="8"/>
        <rFont val="Arial"/>
        <family val="2"/>
      </rPr>
      <t xml:space="preserve">7.- Comunicaciones </t>
    </r>
  </si>
  <si>
    <r>
      <rPr>
        <sz val="8"/>
        <color indexed="8"/>
        <rFont val="Arial"/>
        <family val="2"/>
      </rPr>
      <t>8.- Otros gastos</t>
    </r>
  </si>
  <si>
    <r>
      <rPr>
        <sz val="8"/>
        <color indexed="8"/>
        <rFont val="Arial"/>
        <family val="2"/>
      </rPr>
      <t>9.- Mto, averías e impuestos</t>
    </r>
  </si>
  <si>
    <t>10..-DEVOLUCIÓN PRÉSTAMO</t>
  </si>
  <si>
    <t>TOTAL GASTOS</t>
  </si>
  <si>
    <t>INGRESOS:</t>
  </si>
  <si>
    <t>TOTAL INGRESOS</t>
  </si>
  <si>
    <t>BALANCE</t>
  </si>
  <si>
    <r>
      <rPr>
        <sz val="8"/>
        <color indexed="8"/>
        <rFont val="Arial"/>
        <family val="2"/>
      </rPr>
      <t>Gastos agrícolas derivados riego</t>
    </r>
  </si>
  <si>
    <r>
      <rPr>
        <sz val="8"/>
        <color indexed="62"/>
        <rFont val="Arial"/>
        <family val="2"/>
      </rPr>
      <t>Informe Económico Evolutivo</t>
    </r>
  </si>
  <si>
    <r>
      <rPr>
        <sz val="8"/>
        <color indexed="62"/>
        <rFont val="Arial"/>
        <family val="2"/>
      </rPr>
      <t>Comisión Viabilidad</t>
    </r>
  </si>
  <si>
    <r>
      <rPr>
        <sz val="8"/>
        <color indexed="62"/>
        <rFont val="Arial"/>
        <family val="2"/>
      </rPr>
      <t>Previsión Económica 2005/06</t>
    </r>
  </si>
  <si>
    <r>
      <rPr>
        <sz val="8"/>
        <color indexed="62"/>
        <rFont val="Arial"/>
        <family val="2"/>
      </rPr>
      <t>Bajo el Asfalto está la Huerta</t>
    </r>
  </si>
  <si>
    <r>
      <rPr>
        <sz val="8"/>
        <rFont val="Arial"/>
        <family val="2"/>
      </rPr>
      <t>Junio</t>
    </r>
  </si>
  <si>
    <r>
      <rPr>
        <sz val="8"/>
        <rFont val="Arial"/>
        <family val="2"/>
      </rPr>
      <t>Dic</t>
    </r>
  </si>
  <si>
    <r>
      <rPr>
        <sz val="8"/>
        <rFont val="Arial"/>
        <family val="2"/>
      </rPr>
      <t>Ene</t>
    </r>
  </si>
  <si>
    <r>
      <rPr>
        <sz val="8"/>
        <rFont val="Arial"/>
        <family val="2"/>
      </rPr>
      <t>Abril</t>
    </r>
  </si>
  <si>
    <r>
      <rPr>
        <sz val="8"/>
        <rFont val="Arial"/>
        <family val="2"/>
      </rPr>
      <t>jornadas</t>
    </r>
  </si>
  <si>
    <r>
      <rPr>
        <sz val="8"/>
        <rFont val="Arial"/>
        <family val="2"/>
      </rPr>
      <t>asigna j.c.</t>
    </r>
  </si>
  <si>
    <r>
      <rPr>
        <sz val="8"/>
        <rFont val="Arial"/>
        <family val="2"/>
      </rPr>
      <t xml:space="preserve"> Inversiones:</t>
    </r>
  </si>
  <si>
    <r>
      <rPr>
        <sz val="8"/>
        <rFont val="Arial"/>
        <family val="2"/>
      </rPr>
      <t xml:space="preserve">    A. Riego goteo Taray</t>
    </r>
  </si>
  <si>
    <r>
      <rPr>
        <sz val="8"/>
        <rFont val="Arial"/>
        <family val="2"/>
      </rPr>
      <t xml:space="preserve">   B. Azada rueda</t>
    </r>
  </si>
  <si>
    <r>
      <rPr>
        <sz val="8"/>
        <rFont val="Arial"/>
        <family val="2"/>
      </rPr>
      <t>10. Aport. a fondos</t>
    </r>
  </si>
  <si>
    <r>
      <rPr>
        <sz val="8"/>
        <rFont val="Arial"/>
        <family val="2"/>
      </rPr>
      <t>cuota</t>
    </r>
  </si>
  <si>
    <r>
      <rPr>
        <sz val="8"/>
        <rFont val="Arial"/>
        <family val="2"/>
      </rPr>
      <t>bolsas</t>
    </r>
  </si>
  <si>
    <r>
      <rPr>
        <sz val="8"/>
        <rFont val="Arial"/>
        <family val="2"/>
      </rPr>
      <t>A. Cuotas</t>
    </r>
  </si>
  <si>
    <r>
      <rPr>
        <sz val="8"/>
        <rFont val="Arial"/>
        <family val="2"/>
      </rPr>
      <t>B. Aport. Solid Pers/Grup.</t>
    </r>
  </si>
  <si>
    <r>
      <rPr>
        <sz val="8"/>
        <rFont val="Arial"/>
        <family val="2"/>
      </rPr>
      <t>D. Otros</t>
    </r>
  </si>
  <si>
    <r>
      <rPr>
        <sz val="8"/>
        <rFont val="Arial"/>
        <family val="2"/>
      </rPr>
      <t>C. Acciones colectivas BAH (5%)</t>
    </r>
  </si>
  <si>
    <t>CASO Y Inversión Riego , SIN agrosomodo, SIN aumento bolsas, CON disminución de ut, CON aportación colectiva 5%, CON subida de cuota de 3</t>
  </si>
  <si>
    <t>CASO X Inversión Riego , SIN agrosomodo, SIN aumento bolsas, CON disminución de ut, CON aportación colectiva 5%, CON subida de cuota de 2€</t>
  </si>
  <si>
    <t>CASO Z Inversión Riego , SIN agrosomodo, SIN aumento bolsas, CON disminución de ut, CON aportación colectiva 5%, CON subida de cuota de 4€</t>
  </si>
  <si>
    <t>FONDOS DE AMORTIZACIÓN</t>
  </si>
  <si>
    <t>Con goteo que funciona se elimina la jornada extra de verano. Amortización de junio a octubre 05</t>
  </si>
  <si>
    <t>COSTE APROX</t>
  </si>
  <si>
    <t xml:space="preserve">AÑOS </t>
  </si>
  <si>
    <t>IPC ESTIMADO</t>
  </si>
  <si>
    <t>TOTAL</t>
  </si>
  <si>
    <t>€/mes</t>
  </si>
  <si>
    <t>%</t>
  </si>
  <si>
    <t>BOXER</t>
  </si>
  <si>
    <t>EXPRESS</t>
  </si>
  <si>
    <t>MOTOAZADA</t>
  </si>
  <si>
    <t>1/2 JORNADA</t>
  </si>
  <si>
    <t>subtotal</t>
  </si>
  <si>
    <t>Con goteo que funciona se elimina la jornada extra de verano.Amortización desde nov 05</t>
  </si>
  <si>
    <t>RIEGO GOTEO</t>
  </si>
  <si>
    <t>3/5 *</t>
  </si>
  <si>
    <t xml:space="preserve">Inversiones </t>
  </si>
  <si>
    <t>fondo cooperativo + %?</t>
  </si>
  <si>
    <t>Bajas</t>
  </si>
  <si>
    <t xml:space="preserve">SEG.SOC? %? </t>
  </si>
  <si>
    <t xml:space="preserve">aportación que debería haber </t>
  </si>
  <si>
    <t>a nov 2005</t>
  </si>
  <si>
    <t>108 *24</t>
  </si>
  <si>
    <t>fondo cooperativo</t>
  </si>
  <si>
    <t>125*24</t>
  </si>
  <si>
    <t>46*24</t>
  </si>
  <si>
    <t>Con goteo que no  funciona se queda la jornada extra de verano</t>
  </si>
  <si>
    <t>650€ (2006)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</si>
</sst>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</numFmts>
  <fonts count="10">
    <font>
      <sz val="10"/>
      <name val="Arial"/>
      <family val="0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0" xfId="0" applyAlignment="1">
      <alignment/>
    </xf>
    <xf numFmtId="9" fontId="0" fillId="0" borderId="0" xfId="23" applyAlignment="1">
      <alignment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9" fontId="8" fillId="0" borderId="0" xfId="23" applyFont="1" applyAlignment="1">
      <alignment/>
    </xf>
    <xf numFmtId="0" fontId="9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Millares [0]_presupuesto goteo chinchn" xfId="17"/>
    <cellStyle name="Millares_presupuesto goteo chinchn" xfId="18"/>
    <cellStyle name="Currency" xfId="19"/>
    <cellStyle name="Currency [0]" xfId="20"/>
    <cellStyle name="Moneda [0]_presupuesto goteo chinchn" xfId="21"/>
    <cellStyle name="Moneda_presupuesto goteo chinch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workbookViewId="0" topLeftCell="A1">
      <selection activeCell="D129" sqref="D129"/>
    </sheetView>
  </sheetViews>
  <sheetFormatPr defaultColWidth="11.421875" defaultRowHeight="12.75"/>
  <cols>
    <col min="1" max="1" width="25.8515625" style="7" customWidth="1"/>
    <col min="2" max="3" width="4.7109375" style="8" customWidth="1"/>
    <col min="4" max="4" width="5.140625" style="8" customWidth="1"/>
    <col min="5" max="5" width="5.28125" style="8" customWidth="1"/>
    <col min="6" max="6" width="6.421875" style="8" customWidth="1"/>
    <col min="7" max="7" width="6.00390625" style="8" customWidth="1"/>
    <col min="8" max="8" width="2.7109375" style="9" customWidth="1"/>
    <col min="9" max="9" width="6.57421875" style="8" customWidth="1"/>
    <col min="10" max="20" width="5.57421875" style="8" customWidth="1"/>
    <col min="21" max="21" width="8.00390625" style="8" customWidth="1"/>
    <col min="22" max="22" width="8.00390625" style="9" customWidth="1"/>
    <col min="23" max="23" width="8.57421875" style="9" customWidth="1"/>
    <col min="24" max="24" width="11.00390625" style="9" customWidth="1"/>
    <col min="25" max="25" width="11.57421875" style="9" customWidth="1"/>
    <col min="26" max="16384" width="9.140625" style="7" customWidth="1"/>
  </cols>
  <sheetData>
    <row r="1" spans="1:25" s="1" customFormat="1" ht="11.25">
      <c r="A1" s="1" t="s">
        <v>29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3" t="s">
        <v>30</v>
      </c>
      <c r="S1" s="2"/>
      <c r="T1" s="2"/>
      <c r="U1" s="2"/>
      <c r="V1" s="3"/>
      <c r="W1" s="3"/>
      <c r="X1" s="3"/>
      <c r="Y1" s="3"/>
    </row>
    <row r="2" spans="1:25" s="1" customFormat="1" ht="11.25">
      <c r="A2" s="1" t="s">
        <v>31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3" t="s">
        <v>32</v>
      </c>
      <c r="S2" s="2"/>
      <c r="T2" s="2"/>
      <c r="U2" s="2"/>
      <c r="V2" s="3"/>
      <c r="W2" s="3"/>
      <c r="X2" s="3"/>
      <c r="Y2" s="3"/>
    </row>
    <row r="3" spans="1:25" s="1" customFormat="1" ht="11.25">
      <c r="A3" s="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3" t="s">
        <v>0</v>
      </c>
      <c r="S3" s="2"/>
      <c r="T3" s="2"/>
      <c r="U3" s="2"/>
      <c r="V3" s="3"/>
      <c r="W3" s="3"/>
      <c r="X3" s="3"/>
      <c r="Y3" s="3"/>
    </row>
    <row r="4" spans="1:25" s="1" customFormat="1" ht="12.75">
      <c r="A4" s="4"/>
      <c r="B4" s="5" t="s">
        <v>1</v>
      </c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</row>
    <row r="5" spans="1:25" s="1" customFormat="1" ht="12.75">
      <c r="A5" s="4"/>
      <c r="B5" s="5"/>
      <c r="C5" s="2"/>
      <c r="D5" s="2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</row>
    <row r="6" spans="1:25" s="1" customFormat="1" ht="12.75">
      <c r="A6" s="6" t="s">
        <v>50</v>
      </c>
      <c r="B6" s="2"/>
      <c r="C6" s="2"/>
      <c r="D6" s="2"/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</row>
    <row r="7" spans="1:25" s="1" customFormat="1" ht="11.25">
      <c r="A7" s="7"/>
      <c r="B7" s="8"/>
      <c r="C7" s="8"/>
      <c r="D7" s="8" t="s">
        <v>2</v>
      </c>
      <c r="E7" s="8"/>
      <c r="F7" s="8"/>
      <c r="G7" s="8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3"/>
      <c r="W7" s="3"/>
      <c r="X7" s="3"/>
      <c r="Y7" s="3"/>
    </row>
    <row r="8" spans="1:25" s="1" customFormat="1" ht="11.25">
      <c r="A8" s="10"/>
      <c r="B8" s="11" t="s">
        <v>33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/>
      <c r="I8" s="11" t="s">
        <v>8</v>
      </c>
      <c r="J8" s="11" t="s">
        <v>34</v>
      </c>
      <c r="K8" s="11" t="s">
        <v>35</v>
      </c>
      <c r="L8" s="11" t="s">
        <v>9</v>
      </c>
      <c r="M8" s="11" t="s">
        <v>10</v>
      </c>
      <c r="N8" s="11" t="s">
        <v>36</v>
      </c>
      <c r="O8" s="11" t="s">
        <v>11</v>
      </c>
      <c r="P8" s="11" t="s">
        <v>33</v>
      </c>
      <c r="Q8" s="11" t="s">
        <v>3</v>
      </c>
      <c r="R8" s="11" t="s">
        <v>12</v>
      </c>
      <c r="S8" s="11" t="s">
        <v>5</v>
      </c>
      <c r="T8" s="11" t="s">
        <v>6</v>
      </c>
      <c r="U8" s="11" t="s">
        <v>7</v>
      </c>
      <c r="V8" s="3"/>
      <c r="W8" s="3"/>
      <c r="X8" s="3"/>
      <c r="Y8" s="3"/>
    </row>
    <row r="9" spans="1:25" s="1" customFormat="1" ht="11.25">
      <c r="A9" s="7" t="s">
        <v>13</v>
      </c>
      <c r="B9" s="8"/>
      <c r="C9" s="8"/>
      <c r="D9" s="8"/>
      <c r="E9" s="8"/>
      <c r="F9" s="8"/>
      <c r="G9" s="8"/>
      <c r="H9" s="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"/>
      <c r="W9" s="3"/>
      <c r="X9" s="3"/>
      <c r="Y9" s="3"/>
    </row>
    <row r="10" spans="1:25" s="1" customFormat="1" ht="11.25">
      <c r="A10" s="13" t="s">
        <v>37</v>
      </c>
      <c r="B10" s="13">
        <v>4.5</v>
      </c>
      <c r="C10" s="13">
        <v>4.5</v>
      </c>
      <c r="D10" s="13">
        <v>4.5</v>
      </c>
      <c r="E10" s="13">
        <v>4.5</v>
      </c>
      <c r="F10" s="13">
        <v>4</v>
      </c>
      <c r="G10" s="13">
        <f>SUM(B10:F10)</f>
        <v>22</v>
      </c>
      <c r="H10" s="13"/>
      <c r="I10" s="13">
        <v>3.5</v>
      </c>
      <c r="J10" s="13">
        <v>3.5</v>
      </c>
      <c r="K10" s="13">
        <v>3.5</v>
      </c>
      <c r="L10" s="13">
        <v>3.5</v>
      </c>
      <c r="M10" s="13">
        <v>3.5</v>
      </c>
      <c r="N10" s="13">
        <v>3.5</v>
      </c>
      <c r="O10" s="13">
        <v>3.5</v>
      </c>
      <c r="P10" s="13">
        <v>3.5</v>
      </c>
      <c r="Q10" s="13">
        <v>3.5</v>
      </c>
      <c r="R10" s="13">
        <v>3.5</v>
      </c>
      <c r="S10" s="13">
        <v>3.5</v>
      </c>
      <c r="T10" s="13">
        <v>3.5</v>
      </c>
      <c r="U10" s="13">
        <f>SUM(I10:T10)</f>
        <v>42</v>
      </c>
      <c r="V10" s="3"/>
      <c r="W10" s="3"/>
      <c r="X10" s="3"/>
      <c r="Y10" s="3"/>
    </row>
    <row r="11" spans="1:25" s="1" customFormat="1" ht="11.25">
      <c r="A11" s="7" t="s">
        <v>38</v>
      </c>
      <c r="B11" s="8">
        <v>525</v>
      </c>
      <c r="C11" s="8">
        <v>525</v>
      </c>
      <c r="D11" s="8">
        <v>550</v>
      </c>
      <c r="E11" s="8">
        <v>550</v>
      </c>
      <c r="F11" s="8">
        <v>600</v>
      </c>
      <c r="G11" s="8">
        <f>SUM(B11:F11)</f>
        <v>2750</v>
      </c>
      <c r="H11" s="9"/>
      <c r="I11" s="8">
        <v>600</v>
      </c>
      <c r="J11" s="8">
        <v>600</v>
      </c>
      <c r="K11" s="8">
        <v>600</v>
      </c>
      <c r="L11" s="8">
        <v>600</v>
      </c>
      <c r="M11" s="8">
        <v>600</v>
      </c>
      <c r="N11" s="8">
        <v>600</v>
      </c>
      <c r="O11" s="8">
        <v>600</v>
      </c>
      <c r="P11" s="8">
        <v>600</v>
      </c>
      <c r="Q11" s="8">
        <v>600</v>
      </c>
      <c r="R11" s="8">
        <v>600</v>
      </c>
      <c r="S11" s="8">
        <v>600</v>
      </c>
      <c r="T11" s="8">
        <v>600</v>
      </c>
      <c r="U11" s="8"/>
      <c r="V11" s="3"/>
      <c r="W11" s="3"/>
      <c r="X11" s="3"/>
      <c r="Y11" s="3"/>
    </row>
    <row r="12" spans="1:25" s="1" customFormat="1" ht="11.25">
      <c r="A12" s="14" t="s">
        <v>14</v>
      </c>
      <c r="B12" s="15">
        <f>B10*B11</f>
        <v>2362.5</v>
      </c>
      <c r="C12" s="15">
        <f>C10*C11</f>
        <v>2362.5</v>
      </c>
      <c r="D12" s="15">
        <f>D10*D11</f>
        <v>2475</v>
      </c>
      <c r="E12" s="15">
        <f>E10*E11</f>
        <v>2475</v>
      </c>
      <c r="F12" s="15">
        <f>F10*F11</f>
        <v>2400</v>
      </c>
      <c r="G12" s="8">
        <f>SUM(B12:F12)</f>
        <v>12075</v>
      </c>
      <c r="H12" s="9"/>
      <c r="I12" s="15">
        <f>I10*I11</f>
        <v>2100</v>
      </c>
      <c r="J12" s="15">
        <f>J10*J11</f>
        <v>2100</v>
      </c>
      <c r="K12" s="15">
        <f>K10*K11</f>
        <v>2100</v>
      </c>
      <c r="L12" s="15">
        <f>L10*L11</f>
        <v>2100</v>
      </c>
      <c r="M12" s="15">
        <f>M10*M11</f>
        <v>2100</v>
      </c>
      <c r="N12" s="15">
        <f>N10*N11</f>
        <v>2100</v>
      </c>
      <c r="O12" s="15">
        <f>O10*O11</f>
        <v>2100</v>
      </c>
      <c r="P12" s="15">
        <f>P10*P11</f>
        <v>2100</v>
      </c>
      <c r="Q12" s="15">
        <f>Q10*Q11</f>
        <v>2100</v>
      </c>
      <c r="R12" s="15">
        <f>R10*R11</f>
        <v>2100</v>
      </c>
      <c r="S12" s="15">
        <f>S10*S11</f>
        <v>2100</v>
      </c>
      <c r="T12" s="15">
        <f>T10*T11</f>
        <v>2100</v>
      </c>
      <c r="U12" s="8">
        <f>SUM(I12:T12)</f>
        <v>25200</v>
      </c>
      <c r="V12" s="3"/>
      <c r="W12" s="3"/>
      <c r="X12" s="3"/>
      <c r="Y12" s="3"/>
    </row>
    <row r="13" spans="1:25" s="1" customFormat="1" ht="11.25">
      <c r="A13" s="14"/>
      <c r="B13" s="8"/>
      <c r="C13" s="8"/>
      <c r="D13" s="8"/>
      <c r="E13" s="8"/>
      <c r="F13" s="8"/>
      <c r="G13" s="8"/>
      <c r="H13" s="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3"/>
      <c r="W13" s="3"/>
      <c r="X13" s="3"/>
      <c r="Y13" s="3"/>
    </row>
    <row r="14" spans="1:25" s="1" customFormat="1" ht="11.25">
      <c r="A14" s="14" t="s">
        <v>15</v>
      </c>
      <c r="B14" s="8">
        <v>200</v>
      </c>
      <c r="C14" s="8">
        <v>200</v>
      </c>
      <c r="D14" s="8">
        <v>200</v>
      </c>
      <c r="E14" s="8">
        <v>200</v>
      </c>
      <c r="F14" s="8">
        <v>200</v>
      </c>
      <c r="G14" s="8">
        <f>200+SUM(B14:F14)</f>
        <v>1200</v>
      </c>
      <c r="H14" s="9"/>
      <c r="I14" s="8">
        <v>200</v>
      </c>
      <c r="J14" s="8">
        <v>200</v>
      </c>
      <c r="K14" s="8">
        <v>200</v>
      </c>
      <c r="L14" s="8">
        <v>200</v>
      </c>
      <c r="M14" s="8">
        <v>200</v>
      </c>
      <c r="N14" s="8">
        <v>200</v>
      </c>
      <c r="O14" s="8">
        <v>200</v>
      </c>
      <c r="P14" s="8">
        <v>200</v>
      </c>
      <c r="Q14" s="8">
        <v>200</v>
      </c>
      <c r="R14" s="8">
        <v>200</v>
      </c>
      <c r="S14" s="8">
        <v>200</v>
      </c>
      <c r="T14" s="8">
        <v>200</v>
      </c>
      <c r="U14" s="8">
        <f>SUM(I14:T14)</f>
        <v>2400</v>
      </c>
      <c r="V14" s="3"/>
      <c r="W14" s="3"/>
      <c r="X14" s="3"/>
      <c r="Y14" s="3"/>
    </row>
    <row r="15" spans="1:25" s="1" customFormat="1" ht="11.25">
      <c r="A15" s="14" t="s">
        <v>16</v>
      </c>
      <c r="B15" s="8">
        <v>100</v>
      </c>
      <c r="C15" s="8">
        <v>100</v>
      </c>
      <c r="D15" s="8">
        <v>100</v>
      </c>
      <c r="E15" s="8">
        <v>100</v>
      </c>
      <c r="F15" s="8">
        <v>100</v>
      </c>
      <c r="G15" s="8">
        <f aca="true" t="shared" si="0" ref="G15:G22">SUM(B15:F15)</f>
        <v>500</v>
      </c>
      <c r="H15" s="9"/>
      <c r="I15" s="8">
        <v>100</v>
      </c>
      <c r="J15" s="8">
        <v>100</v>
      </c>
      <c r="K15" s="8">
        <v>100</v>
      </c>
      <c r="L15" s="8">
        <v>100</v>
      </c>
      <c r="M15" s="8">
        <v>100</v>
      </c>
      <c r="N15" s="8">
        <v>100</v>
      </c>
      <c r="O15" s="8">
        <v>100</v>
      </c>
      <c r="P15" s="8">
        <v>100</v>
      </c>
      <c r="Q15" s="8">
        <v>100</v>
      </c>
      <c r="R15" s="8">
        <v>100</v>
      </c>
      <c r="S15" s="8">
        <v>100</v>
      </c>
      <c r="T15" s="8">
        <v>100</v>
      </c>
      <c r="U15" s="8">
        <f>SUM(I15:T15)</f>
        <v>1200</v>
      </c>
      <c r="V15" s="3"/>
      <c r="W15" s="3"/>
      <c r="X15" s="3"/>
      <c r="Y15" s="3"/>
    </row>
    <row r="16" spans="1:25" s="1" customFormat="1" ht="11.25">
      <c r="A16" s="14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 t="shared" si="0"/>
        <v>0</v>
      </c>
      <c r="H16" s="9"/>
      <c r="I16" s="8">
        <v>782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782</v>
      </c>
      <c r="V16" s="3"/>
      <c r="W16" s="3"/>
      <c r="X16" s="3"/>
      <c r="Y16" s="3"/>
    </row>
    <row r="17" spans="1:25" s="1" customFormat="1" ht="11.25">
      <c r="A17" s="14" t="s">
        <v>18</v>
      </c>
      <c r="B17" s="8">
        <v>435</v>
      </c>
      <c r="C17" s="8">
        <v>435</v>
      </c>
      <c r="D17" s="8">
        <v>435</v>
      </c>
      <c r="E17" s="8">
        <v>435</v>
      </c>
      <c r="F17" s="8">
        <v>435</v>
      </c>
      <c r="G17" s="8">
        <f t="shared" si="0"/>
        <v>2175</v>
      </c>
      <c r="H17" s="9"/>
      <c r="I17" s="8">
        <v>435</v>
      </c>
      <c r="J17" s="8">
        <v>435</v>
      </c>
      <c r="K17" s="8">
        <v>435</v>
      </c>
      <c r="L17" s="8">
        <v>435</v>
      </c>
      <c r="M17" s="8">
        <v>435</v>
      </c>
      <c r="N17" s="8">
        <v>435</v>
      </c>
      <c r="O17" s="8">
        <v>435</v>
      </c>
      <c r="P17" s="8">
        <v>435</v>
      </c>
      <c r="Q17" s="8">
        <v>435</v>
      </c>
      <c r="R17" s="8">
        <v>435</v>
      </c>
      <c r="S17" s="8">
        <v>435</v>
      </c>
      <c r="T17" s="8">
        <v>435</v>
      </c>
      <c r="U17" s="8">
        <f>SUM(I17:T17)</f>
        <v>5220</v>
      </c>
      <c r="V17" s="3"/>
      <c r="W17" s="3"/>
      <c r="X17" s="3"/>
      <c r="Y17" s="3"/>
    </row>
    <row r="18" spans="1:25" s="1" customFormat="1" ht="11.25">
      <c r="A18" s="14" t="s">
        <v>19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si="0"/>
        <v>0</v>
      </c>
      <c r="H18" s="9"/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3"/>
      <c r="W18" s="3"/>
      <c r="X18" s="3"/>
      <c r="Y18" s="3"/>
    </row>
    <row r="19" spans="1:25" s="1" customFormat="1" ht="11.25">
      <c r="A19" s="14" t="s">
        <v>20</v>
      </c>
      <c r="B19" s="8">
        <v>68</v>
      </c>
      <c r="C19" s="8">
        <v>68</v>
      </c>
      <c r="D19" s="8">
        <v>68</v>
      </c>
      <c r="E19" s="8">
        <v>68</v>
      </c>
      <c r="F19" s="8">
        <v>68</v>
      </c>
      <c r="G19" s="8">
        <f t="shared" si="0"/>
        <v>340</v>
      </c>
      <c r="H19" s="9"/>
      <c r="I19" s="8">
        <v>68</v>
      </c>
      <c r="J19" s="8">
        <v>68</v>
      </c>
      <c r="K19" s="8">
        <v>68</v>
      </c>
      <c r="L19" s="8">
        <v>68</v>
      </c>
      <c r="M19" s="8">
        <v>68</v>
      </c>
      <c r="N19" s="8">
        <v>68</v>
      </c>
      <c r="O19" s="8">
        <v>68</v>
      </c>
      <c r="P19" s="8">
        <v>68</v>
      </c>
      <c r="Q19" s="8">
        <v>68</v>
      </c>
      <c r="R19" s="8">
        <v>68</v>
      </c>
      <c r="S19" s="8">
        <v>68</v>
      </c>
      <c r="T19" s="8">
        <v>68</v>
      </c>
      <c r="U19" s="8">
        <f>SUM(I19:T19)</f>
        <v>816</v>
      </c>
      <c r="V19" s="3"/>
      <c r="W19" s="3"/>
      <c r="X19" s="3"/>
      <c r="Y19" s="3"/>
    </row>
    <row r="20" spans="1:25" s="1" customFormat="1" ht="11.25">
      <c r="A20" s="14" t="s">
        <v>21</v>
      </c>
      <c r="B20" s="8">
        <v>105</v>
      </c>
      <c r="C20" s="8">
        <v>105</v>
      </c>
      <c r="D20" s="8">
        <v>105</v>
      </c>
      <c r="E20" s="8">
        <v>105</v>
      </c>
      <c r="F20" s="8">
        <v>105</v>
      </c>
      <c r="G20" s="8">
        <f t="shared" si="0"/>
        <v>525</v>
      </c>
      <c r="H20" s="9"/>
      <c r="I20" s="8">
        <v>105</v>
      </c>
      <c r="J20" s="8">
        <v>105</v>
      </c>
      <c r="K20" s="8">
        <v>105</v>
      </c>
      <c r="L20" s="8">
        <v>105</v>
      </c>
      <c r="M20" s="8">
        <v>105</v>
      </c>
      <c r="N20" s="8">
        <v>105</v>
      </c>
      <c r="O20" s="8">
        <v>105</v>
      </c>
      <c r="P20" s="8">
        <v>105</v>
      </c>
      <c r="Q20" s="8">
        <v>105</v>
      </c>
      <c r="R20" s="8">
        <v>105</v>
      </c>
      <c r="S20" s="8">
        <v>105</v>
      </c>
      <c r="T20" s="8">
        <v>105</v>
      </c>
      <c r="U20" s="8">
        <f>SUM(I20:T20)</f>
        <v>1260</v>
      </c>
      <c r="V20" s="3"/>
      <c r="W20" s="3"/>
      <c r="X20" s="3"/>
      <c r="Y20" s="3"/>
    </row>
    <row r="21" spans="1:25" s="1" customFormat="1" ht="11.25">
      <c r="A21" s="14" t="s">
        <v>22</v>
      </c>
      <c r="B21" s="8">
        <v>320</v>
      </c>
      <c r="C21" s="8">
        <v>320</v>
      </c>
      <c r="D21" s="8">
        <v>320</v>
      </c>
      <c r="E21" s="8">
        <v>320</v>
      </c>
      <c r="F21" s="8">
        <v>320</v>
      </c>
      <c r="G21" s="8">
        <f t="shared" si="0"/>
        <v>1600</v>
      </c>
      <c r="H21" s="9"/>
      <c r="I21" s="8">
        <v>320</v>
      </c>
      <c r="J21" s="8">
        <v>320</v>
      </c>
      <c r="K21" s="8">
        <v>320</v>
      </c>
      <c r="L21" s="8">
        <v>320</v>
      </c>
      <c r="M21" s="8">
        <v>320</v>
      </c>
      <c r="N21" s="8">
        <v>320</v>
      </c>
      <c r="O21" s="8">
        <v>320</v>
      </c>
      <c r="P21" s="8">
        <v>320</v>
      </c>
      <c r="Q21" s="8">
        <v>320</v>
      </c>
      <c r="R21" s="8">
        <v>320</v>
      </c>
      <c r="S21" s="8">
        <v>320</v>
      </c>
      <c r="T21" s="8">
        <v>320</v>
      </c>
      <c r="U21" s="8">
        <f>SUM(I21:T21)</f>
        <v>3840</v>
      </c>
      <c r="V21" s="3"/>
      <c r="W21" s="3"/>
      <c r="X21" s="3"/>
      <c r="Y21" s="3"/>
    </row>
    <row r="22" spans="1:25" s="1" customFormat="1" ht="11.25">
      <c r="A22" s="14" t="s">
        <v>23</v>
      </c>
      <c r="B22" s="8">
        <v>300</v>
      </c>
      <c r="C22" s="8">
        <v>318</v>
      </c>
      <c r="D22" s="8">
        <v>318</v>
      </c>
      <c r="E22" s="8">
        <v>318</v>
      </c>
      <c r="F22" s="8">
        <v>318</v>
      </c>
      <c r="G22" s="8">
        <f t="shared" si="0"/>
        <v>1572</v>
      </c>
      <c r="H22" s="9"/>
      <c r="I22" s="8">
        <v>368</v>
      </c>
      <c r="J22" s="8">
        <v>368</v>
      </c>
      <c r="K22" s="8">
        <v>368</v>
      </c>
      <c r="L22" s="8">
        <v>368</v>
      </c>
      <c r="M22" s="8">
        <v>368</v>
      </c>
      <c r="N22" s="8">
        <v>368</v>
      </c>
      <c r="O22" s="8">
        <v>368</v>
      </c>
      <c r="P22" s="8">
        <v>368</v>
      </c>
      <c r="Q22" s="8">
        <v>368</v>
      </c>
      <c r="R22" s="8">
        <v>368</v>
      </c>
      <c r="S22" s="8">
        <v>368</v>
      </c>
      <c r="T22" s="8">
        <v>368</v>
      </c>
      <c r="U22" s="8">
        <f>SUM(I22:T22)</f>
        <v>4416</v>
      </c>
      <c r="V22" s="3"/>
      <c r="W22" s="3"/>
      <c r="X22" s="3"/>
      <c r="Y22" s="3"/>
    </row>
    <row r="23" spans="1:25" s="1" customFormat="1" ht="11.25">
      <c r="A23" s="14"/>
      <c r="B23" s="8"/>
      <c r="C23" s="8"/>
      <c r="D23" s="8"/>
      <c r="E23" s="8"/>
      <c r="F23" s="8"/>
      <c r="G23" s="8"/>
      <c r="H23" s="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3"/>
      <c r="W23" s="3"/>
      <c r="X23" s="3"/>
      <c r="Y23" s="3"/>
    </row>
    <row r="24" spans="1:25" s="1" customFormat="1" ht="11.25">
      <c r="A24" s="14" t="s">
        <v>28</v>
      </c>
      <c r="B24" s="8"/>
      <c r="C24" s="8"/>
      <c r="D24" s="8"/>
      <c r="E24" s="8"/>
      <c r="F24" s="8"/>
      <c r="G24" s="8"/>
      <c r="H24" s="9"/>
      <c r="I24" s="8"/>
      <c r="J24" s="8"/>
      <c r="K24" s="8"/>
      <c r="L24" s="8"/>
      <c r="M24" s="8">
        <v>54</v>
      </c>
      <c r="N24" s="8">
        <v>54</v>
      </c>
      <c r="O24" s="8">
        <v>54</v>
      </c>
      <c r="P24" s="8">
        <v>54</v>
      </c>
      <c r="Q24" s="8">
        <v>54</v>
      </c>
      <c r="R24" s="8">
        <v>54</v>
      </c>
      <c r="S24" s="8">
        <v>54</v>
      </c>
      <c r="T24" s="8">
        <v>54</v>
      </c>
      <c r="U24" s="8">
        <f>SUM(M24:T24)</f>
        <v>432</v>
      </c>
      <c r="V24" s="3"/>
      <c r="W24" s="3"/>
      <c r="X24" s="3"/>
      <c r="Y24" s="3"/>
    </row>
    <row r="25" spans="1:25" s="1" customFormat="1" ht="11.25">
      <c r="A25" s="16"/>
      <c r="B25" s="8"/>
      <c r="C25" s="8"/>
      <c r="D25" s="8"/>
      <c r="E25" s="8"/>
      <c r="F25" s="8"/>
      <c r="G25" s="8"/>
      <c r="H25" s="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3"/>
      <c r="W25" s="3"/>
      <c r="X25" s="3"/>
      <c r="Y25" s="3"/>
    </row>
    <row r="26" spans="1:25" s="1" customFormat="1" ht="11.25">
      <c r="A26" s="7" t="s">
        <v>39</v>
      </c>
      <c r="B26" s="8"/>
      <c r="C26" s="8"/>
      <c r="D26" s="8"/>
      <c r="E26" s="8"/>
      <c r="F26" s="8"/>
      <c r="G26" s="8"/>
      <c r="H26" s="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3"/>
      <c r="W26" s="3"/>
      <c r="X26" s="3"/>
      <c r="Y26" s="3"/>
    </row>
    <row r="27" spans="1:25" s="1" customFormat="1" ht="11.25">
      <c r="A27" s="7" t="s">
        <v>40</v>
      </c>
      <c r="B27" s="8">
        <v>0</v>
      </c>
      <c r="C27" s="8">
        <v>0</v>
      </c>
      <c r="D27" s="8">
        <v>0</v>
      </c>
      <c r="E27" s="8">
        <v>0</v>
      </c>
      <c r="F27" s="8">
        <v>1500</v>
      </c>
      <c r="G27" s="8">
        <f>SUM(B27:F27)</f>
        <v>1500</v>
      </c>
      <c r="H27" s="9"/>
      <c r="I27" s="8">
        <v>0</v>
      </c>
      <c r="J27" s="8">
        <v>0</v>
      </c>
      <c r="K27" s="8">
        <v>1500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1500</v>
      </c>
      <c r="V27" s="3"/>
      <c r="W27" s="3"/>
      <c r="X27" s="3"/>
      <c r="Y27" s="3"/>
    </row>
    <row r="28" spans="1:25" s="1" customFormat="1" ht="11.25">
      <c r="A28" s="7" t="s">
        <v>41</v>
      </c>
      <c r="B28" s="8">
        <v>250</v>
      </c>
      <c r="C28" s="8">
        <v>0</v>
      </c>
      <c r="D28" s="8">
        <v>0</v>
      </c>
      <c r="E28" s="8">
        <v>0</v>
      </c>
      <c r="F28" s="8">
        <v>0</v>
      </c>
      <c r="G28" s="8">
        <v>250</v>
      </c>
      <c r="H28" s="9"/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3"/>
      <c r="W28" s="3"/>
      <c r="X28" s="3"/>
      <c r="Y28" s="3"/>
    </row>
    <row r="29" spans="1:25" s="1" customFormat="1" ht="11.25">
      <c r="A29" s="7"/>
      <c r="B29" s="8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3"/>
      <c r="W29" s="3"/>
      <c r="X29" s="3"/>
      <c r="Y29" s="3"/>
    </row>
    <row r="30" spans="1:25" s="1" customFormat="1" ht="11.25">
      <c r="A30" s="7" t="s">
        <v>42</v>
      </c>
      <c r="B30" s="8">
        <v>0</v>
      </c>
      <c r="C30" s="8">
        <v>0</v>
      </c>
      <c r="D30" s="8">
        <v>0</v>
      </c>
      <c r="E30" s="8">
        <v>0</v>
      </c>
      <c r="F30" s="8">
        <v>1200</v>
      </c>
      <c r="G30" s="8">
        <f>SUM(B30:F30)</f>
        <v>1200</v>
      </c>
      <c r="H30" s="9"/>
      <c r="I30" s="8">
        <v>356</v>
      </c>
      <c r="J30" s="8">
        <v>356</v>
      </c>
      <c r="K30" s="8">
        <v>356</v>
      </c>
      <c r="L30" s="8">
        <v>356</v>
      </c>
      <c r="M30" s="8">
        <v>356</v>
      </c>
      <c r="N30" s="8">
        <v>356</v>
      </c>
      <c r="O30" s="8">
        <v>356</v>
      </c>
      <c r="P30" s="8">
        <v>356</v>
      </c>
      <c r="Q30" s="8">
        <v>356</v>
      </c>
      <c r="R30" s="8">
        <v>356</v>
      </c>
      <c r="S30" s="8">
        <v>356</v>
      </c>
      <c r="T30" s="8">
        <v>356</v>
      </c>
      <c r="U30" s="8">
        <f>SUM(I30:T30)</f>
        <v>4272</v>
      </c>
      <c r="V30" s="3"/>
      <c r="W30" s="3"/>
      <c r="X30" s="3"/>
      <c r="Y30" s="3"/>
    </row>
    <row r="31" spans="1:25" s="1" customFormat="1" ht="11.25">
      <c r="A31" s="7" t="s">
        <v>24</v>
      </c>
      <c r="B31" s="8">
        <f>SUM(B12:B30)</f>
        <v>4140.5</v>
      </c>
      <c r="C31" s="8">
        <f>SUM(C12:C30)</f>
        <v>3908.5</v>
      </c>
      <c r="D31" s="8">
        <f>SUM(D12:D30)</f>
        <v>4021</v>
      </c>
      <c r="E31" s="8">
        <f>SUM(E12:E30)</f>
        <v>4021</v>
      </c>
      <c r="F31" s="8">
        <f>SUM(F12:F30)</f>
        <v>6646</v>
      </c>
      <c r="G31" s="8">
        <f>SUM(B31:F31)</f>
        <v>22737</v>
      </c>
      <c r="H31" s="9"/>
      <c r="I31" s="8">
        <f>SUM(I12:I30)</f>
        <v>4834</v>
      </c>
      <c r="J31" s="8">
        <f>SUM(J12:J30)</f>
        <v>4052</v>
      </c>
      <c r="K31" s="8">
        <f>SUM(K12:K30)</f>
        <v>5552</v>
      </c>
      <c r="L31" s="8">
        <f>SUM(L12:L30)</f>
        <v>4052</v>
      </c>
      <c r="M31" s="8">
        <f>SUM(M12:M30)</f>
        <v>4106</v>
      </c>
      <c r="N31" s="8">
        <f>SUM(N12:N30)</f>
        <v>4106</v>
      </c>
      <c r="O31" s="8">
        <f>SUM(O12:O30)</f>
        <v>4106</v>
      </c>
      <c r="P31" s="8">
        <f>SUM(P12:P30)</f>
        <v>4106</v>
      </c>
      <c r="Q31" s="8">
        <f>SUM(Q12:Q30)</f>
        <v>4106</v>
      </c>
      <c r="R31" s="8">
        <f>SUM(R12:R30)</f>
        <v>4106</v>
      </c>
      <c r="S31" s="8">
        <f>SUM(S12:S30)</f>
        <v>4106</v>
      </c>
      <c r="T31" s="8">
        <f>SUM(T12:T30)</f>
        <v>4106</v>
      </c>
      <c r="U31" s="8">
        <f>SUM(I31:T31)</f>
        <v>51338</v>
      </c>
      <c r="V31" s="3"/>
      <c r="W31" s="3"/>
      <c r="X31" s="3"/>
      <c r="Y31" s="3"/>
    </row>
    <row r="32" spans="1:25" s="1" customFormat="1" ht="11.25">
      <c r="A32" s="7"/>
      <c r="B32" s="8"/>
      <c r="C32" s="8"/>
      <c r="D32" s="8"/>
      <c r="E32" s="8"/>
      <c r="F32" s="8"/>
      <c r="G32" s="8"/>
      <c r="H32" s="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3"/>
      <c r="W32" s="3"/>
      <c r="X32" s="3"/>
      <c r="Y32" s="3"/>
    </row>
    <row r="33" spans="1:25" s="1" customFormat="1" ht="11.25">
      <c r="A33" s="7" t="s">
        <v>25</v>
      </c>
      <c r="B33" s="8"/>
      <c r="C33" s="8"/>
      <c r="D33" s="8"/>
      <c r="E33" s="8"/>
      <c r="F33" s="8"/>
      <c r="G33" s="8"/>
      <c r="H33" s="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3"/>
      <c r="W33" s="3"/>
      <c r="X33" s="3"/>
      <c r="Y33" s="3"/>
    </row>
    <row r="34" spans="1:25" s="1" customFormat="1" ht="11.25">
      <c r="A34" s="7" t="s">
        <v>43</v>
      </c>
      <c r="B34" s="8">
        <v>40</v>
      </c>
      <c r="C34" s="8">
        <v>40</v>
      </c>
      <c r="D34" s="8">
        <v>40</v>
      </c>
      <c r="E34" s="8">
        <v>40</v>
      </c>
      <c r="F34" s="8">
        <v>40</v>
      </c>
      <c r="G34" s="8"/>
      <c r="H34" s="9"/>
      <c r="I34" s="8">
        <v>42</v>
      </c>
      <c r="J34" s="8">
        <v>42</v>
      </c>
      <c r="K34" s="8">
        <v>42</v>
      </c>
      <c r="L34" s="8">
        <v>42</v>
      </c>
      <c r="M34" s="8">
        <v>42</v>
      </c>
      <c r="N34" s="8">
        <v>42</v>
      </c>
      <c r="O34" s="8">
        <v>42</v>
      </c>
      <c r="P34" s="8">
        <v>42</v>
      </c>
      <c r="Q34" s="8">
        <v>42</v>
      </c>
      <c r="R34" s="8">
        <v>42</v>
      </c>
      <c r="S34" s="8">
        <v>42</v>
      </c>
      <c r="T34" s="8">
        <v>42</v>
      </c>
      <c r="U34" s="8"/>
      <c r="V34" s="3"/>
      <c r="W34" s="3"/>
      <c r="X34" s="3"/>
      <c r="Y34" s="3"/>
    </row>
    <row r="35" spans="1:25" s="1" customFormat="1" ht="11.25">
      <c r="A35" s="7" t="s">
        <v>44</v>
      </c>
      <c r="B35" s="8">
        <v>92</v>
      </c>
      <c r="C35" s="8">
        <v>92</v>
      </c>
      <c r="D35" s="8">
        <v>92</v>
      </c>
      <c r="E35" s="8">
        <v>92</v>
      </c>
      <c r="F35" s="8">
        <v>92</v>
      </c>
      <c r="G35" s="8"/>
      <c r="H35" s="9"/>
      <c r="I35" s="8">
        <v>92</v>
      </c>
      <c r="J35" s="8">
        <v>92</v>
      </c>
      <c r="K35" s="8">
        <v>92</v>
      </c>
      <c r="L35" s="8">
        <v>92</v>
      </c>
      <c r="M35" s="8">
        <v>92</v>
      </c>
      <c r="N35" s="8">
        <v>92</v>
      </c>
      <c r="O35" s="8">
        <v>92</v>
      </c>
      <c r="P35" s="8">
        <v>92</v>
      </c>
      <c r="Q35" s="8">
        <v>92</v>
      </c>
      <c r="R35" s="8">
        <v>92</v>
      </c>
      <c r="S35" s="8">
        <v>92</v>
      </c>
      <c r="T35" s="8">
        <v>92</v>
      </c>
      <c r="U35" s="8"/>
      <c r="V35" s="3"/>
      <c r="W35" s="3"/>
      <c r="X35" s="3"/>
      <c r="Y35" s="3"/>
    </row>
    <row r="36" spans="1:25" s="1" customFormat="1" ht="11.25">
      <c r="A36" s="7"/>
      <c r="B36" s="8"/>
      <c r="C36" s="8"/>
      <c r="D36" s="8"/>
      <c r="E36" s="8"/>
      <c r="F36" s="8"/>
      <c r="G36" s="8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3"/>
      <c r="W36" s="3"/>
      <c r="X36" s="3"/>
      <c r="Y36" s="3"/>
    </row>
    <row r="37" spans="1:25" s="1" customFormat="1" ht="11.25">
      <c r="A37" s="7" t="s">
        <v>45</v>
      </c>
      <c r="B37" s="8">
        <f>B34*B35</f>
        <v>3680</v>
      </c>
      <c r="C37" s="8">
        <f>C34*C35</f>
        <v>3680</v>
      </c>
      <c r="D37" s="8">
        <f>D34*D35</f>
        <v>3680</v>
      </c>
      <c r="E37" s="8">
        <f>E34*E35</f>
        <v>3680</v>
      </c>
      <c r="F37" s="8">
        <f>F34*F35</f>
        <v>3680</v>
      </c>
      <c r="G37" s="8">
        <f>SUM(B37:F37)</f>
        <v>18400</v>
      </c>
      <c r="H37" s="9"/>
      <c r="I37" s="8">
        <f aca="true" t="shared" si="1" ref="I37:T37">I34*I35</f>
        <v>3864</v>
      </c>
      <c r="J37" s="8">
        <f t="shared" si="1"/>
        <v>3864</v>
      </c>
      <c r="K37" s="8">
        <f t="shared" si="1"/>
        <v>3864</v>
      </c>
      <c r="L37" s="8">
        <f t="shared" si="1"/>
        <v>3864</v>
      </c>
      <c r="M37" s="8">
        <f t="shared" si="1"/>
        <v>3864</v>
      </c>
      <c r="N37" s="8">
        <f t="shared" si="1"/>
        <v>3864</v>
      </c>
      <c r="O37" s="8">
        <f t="shared" si="1"/>
        <v>3864</v>
      </c>
      <c r="P37" s="8">
        <f t="shared" si="1"/>
        <v>3864</v>
      </c>
      <c r="Q37" s="8">
        <f t="shared" si="1"/>
        <v>3864</v>
      </c>
      <c r="R37" s="8">
        <f t="shared" si="1"/>
        <v>3864</v>
      </c>
      <c r="S37" s="8">
        <f t="shared" si="1"/>
        <v>3864</v>
      </c>
      <c r="T37" s="8">
        <f t="shared" si="1"/>
        <v>3864</v>
      </c>
      <c r="U37" s="8">
        <f>SUM(I37:T37)</f>
        <v>46368</v>
      </c>
      <c r="V37" s="3"/>
      <c r="W37" s="3"/>
      <c r="X37" s="3"/>
      <c r="Y37" s="3"/>
    </row>
    <row r="38" spans="1:25" s="1" customFormat="1" ht="11.25">
      <c r="A38" s="7" t="s">
        <v>46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f>SUM(B38:F38)</f>
        <v>0</v>
      </c>
      <c r="H38" s="9"/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3"/>
      <c r="W38" s="3"/>
      <c r="X38" s="3"/>
      <c r="Y38" s="3"/>
    </row>
    <row r="39" spans="1:25" s="1" customFormat="1" ht="11.25">
      <c r="A39" s="7" t="s">
        <v>48</v>
      </c>
      <c r="B39" s="15">
        <v>205</v>
      </c>
      <c r="C39" s="15">
        <v>205</v>
      </c>
      <c r="D39" s="15">
        <v>205</v>
      </c>
      <c r="E39" s="15">
        <v>205</v>
      </c>
      <c r="F39" s="15">
        <v>205</v>
      </c>
      <c r="G39" s="8">
        <f>SUM(B39:F39)</f>
        <v>1025</v>
      </c>
      <c r="H39" s="9"/>
      <c r="I39" s="15">
        <v>205</v>
      </c>
      <c r="J39" s="15">
        <v>205</v>
      </c>
      <c r="K39" s="15">
        <v>205</v>
      </c>
      <c r="L39" s="15">
        <v>205</v>
      </c>
      <c r="M39" s="15">
        <v>205</v>
      </c>
      <c r="N39" s="15">
        <v>205</v>
      </c>
      <c r="O39" s="15">
        <v>205</v>
      </c>
      <c r="P39" s="15">
        <v>205</v>
      </c>
      <c r="Q39" s="15">
        <v>205</v>
      </c>
      <c r="R39" s="15">
        <v>205</v>
      </c>
      <c r="S39" s="15">
        <v>205</v>
      </c>
      <c r="T39" s="15">
        <v>205</v>
      </c>
      <c r="U39" s="8">
        <f>SUM(I39:T39)</f>
        <v>2460</v>
      </c>
      <c r="V39" s="3"/>
      <c r="W39" s="3"/>
      <c r="X39" s="3"/>
      <c r="Y39" s="3"/>
    </row>
    <row r="40" spans="1:25" s="1" customFormat="1" ht="11.25">
      <c r="A40" s="7" t="s">
        <v>47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9"/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3"/>
      <c r="W40" s="3"/>
      <c r="X40" s="3"/>
      <c r="Y40" s="3"/>
    </row>
    <row r="41" spans="1:25" s="1" customFormat="1" ht="11.25">
      <c r="A41" s="7" t="s">
        <v>26</v>
      </c>
      <c r="B41" s="8">
        <f>SUM(B37:B40)</f>
        <v>3885</v>
      </c>
      <c r="C41" s="8">
        <f>SUM(C37:C40)</f>
        <v>3885</v>
      </c>
      <c r="D41" s="8">
        <f>SUM(D37:D40)</f>
        <v>3885</v>
      </c>
      <c r="E41" s="8">
        <f>SUM(E37:E40)</f>
        <v>3885</v>
      </c>
      <c r="F41" s="8">
        <f>SUM(F37:F40)</f>
        <v>3885</v>
      </c>
      <c r="G41" s="8">
        <f>SUM(B41:F41)</f>
        <v>19425</v>
      </c>
      <c r="H41" s="9"/>
      <c r="I41" s="8">
        <f>SUM(I37:I40)</f>
        <v>4069</v>
      </c>
      <c r="J41" s="8">
        <f>SUM(J37:J40)</f>
        <v>4069</v>
      </c>
      <c r="K41" s="8">
        <f>SUM(K37:K40)</f>
        <v>4069</v>
      </c>
      <c r="L41" s="8">
        <f>SUM(L37:L40)</f>
        <v>4069</v>
      </c>
      <c r="M41" s="8">
        <f>SUM(M37:M40)</f>
        <v>4069</v>
      </c>
      <c r="N41" s="8">
        <f>SUM(N37:N40)</f>
        <v>4069</v>
      </c>
      <c r="O41" s="8">
        <f>SUM(O37:O40)</f>
        <v>4069</v>
      </c>
      <c r="P41" s="8">
        <f>SUM(P37:P40)</f>
        <v>4069</v>
      </c>
      <c r="Q41" s="8">
        <f>SUM(Q37:Q40)</f>
        <v>4069</v>
      </c>
      <c r="R41" s="8">
        <f>SUM(R37:R40)</f>
        <v>4069</v>
      </c>
      <c r="S41" s="8">
        <f>SUM(S37:S40)</f>
        <v>4069</v>
      </c>
      <c r="T41" s="8">
        <f>SUM(T37:T40)</f>
        <v>4069</v>
      </c>
      <c r="U41" s="8">
        <f>SUM(I41:T41)</f>
        <v>48828</v>
      </c>
      <c r="V41" s="3"/>
      <c r="W41" s="3"/>
      <c r="X41" s="3"/>
      <c r="Y41" s="3"/>
    </row>
    <row r="42" spans="1:25" s="1" customFormat="1" ht="11.25">
      <c r="A42" s="7"/>
      <c r="B42" s="8"/>
      <c r="C42" s="8"/>
      <c r="D42" s="8"/>
      <c r="E42" s="8"/>
      <c r="F42" s="8"/>
      <c r="G42" s="8"/>
      <c r="H42" s="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3"/>
      <c r="W42" s="3"/>
      <c r="X42" s="3"/>
      <c r="Y42" s="3"/>
    </row>
    <row r="43" spans="1:25" s="1" customFormat="1" ht="15">
      <c r="A43" s="7" t="s">
        <v>27</v>
      </c>
      <c r="B43" s="8">
        <f>SUM(B41-B31)</f>
        <v>-255.5</v>
      </c>
      <c r="C43" s="8">
        <f>SUM(C41-C31)</f>
        <v>-23.5</v>
      </c>
      <c r="D43" s="8">
        <f>SUM(D41-D31)</f>
        <v>-136</v>
      </c>
      <c r="E43" s="8">
        <f>SUM(E41-E31)</f>
        <v>-136</v>
      </c>
      <c r="F43" s="8">
        <f>SUM(F41-F31)</f>
        <v>-2761</v>
      </c>
      <c r="G43" s="19">
        <f>SUM(B43:F43)</f>
        <v>-3312</v>
      </c>
      <c r="H43" s="17"/>
      <c r="I43" s="8">
        <f aca="true" t="shared" si="2" ref="I43:T43">SUM(I41-I31)</f>
        <v>-765</v>
      </c>
      <c r="J43" s="8">
        <f t="shared" si="2"/>
        <v>17</v>
      </c>
      <c r="K43" s="8">
        <f t="shared" si="2"/>
        <v>-1483</v>
      </c>
      <c r="L43" s="8">
        <f t="shared" si="2"/>
        <v>17</v>
      </c>
      <c r="M43" s="8">
        <f t="shared" si="2"/>
        <v>-37</v>
      </c>
      <c r="N43" s="8">
        <f t="shared" si="2"/>
        <v>-37</v>
      </c>
      <c r="O43" s="8">
        <f t="shared" si="2"/>
        <v>-37</v>
      </c>
      <c r="P43" s="8">
        <f t="shared" si="2"/>
        <v>-37</v>
      </c>
      <c r="Q43" s="8">
        <f t="shared" si="2"/>
        <v>-37</v>
      </c>
      <c r="R43" s="8">
        <f t="shared" si="2"/>
        <v>-37</v>
      </c>
      <c r="S43" s="8">
        <f t="shared" si="2"/>
        <v>-37</v>
      </c>
      <c r="T43" s="8">
        <f t="shared" si="2"/>
        <v>-37</v>
      </c>
      <c r="U43" s="18">
        <f>SUM(I43:T43)</f>
        <v>-2510</v>
      </c>
      <c r="V43" s="3"/>
      <c r="W43" s="3"/>
      <c r="X43" s="3"/>
      <c r="Y43" s="3"/>
    </row>
    <row r="44" spans="1:25" s="1" customFormat="1" ht="11.25">
      <c r="A44" s="7"/>
      <c r="B44" s="8"/>
      <c r="C44" s="8"/>
      <c r="D44" s="8"/>
      <c r="E44" s="8"/>
      <c r="F44" s="8"/>
      <c r="G44" s="8"/>
      <c r="H44" s="9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3"/>
      <c r="W44" s="3"/>
      <c r="X44" s="3"/>
      <c r="Y44" s="3"/>
    </row>
    <row r="46" spans="1:21" ht="12.75">
      <c r="A46" s="6" t="s">
        <v>49</v>
      </c>
      <c r="B46" s="2"/>
      <c r="C46" s="2"/>
      <c r="D46" s="2"/>
      <c r="E46" s="2"/>
      <c r="F46" s="2"/>
      <c r="G46" s="2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ht="11.25">
      <c r="D47" s="8" t="s">
        <v>2</v>
      </c>
    </row>
    <row r="48" spans="1:21" ht="11.25">
      <c r="A48" s="10"/>
      <c r="B48" s="11" t="s">
        <v>33</v>
      </c>
      <c r="C48" s="11" t="s">
        <v>3</v>
      </c>
      <c r="D48" s="11" t="s">
        <v>4</v>
      </c>
      <c r="E48" s="11" t="s">
        <v>5</v>
      </c>
      <c r="F48" s="11" t="s">
        <v>6</v>
      </c>
      <c r="G48" s="11" t="s">
        <v>7</v>
      </c>
      <c r="H48" s="12"/>
      <c r="I48" s="11" t="s">
        <v>8</v>
      </c>
      <c r="J48" s="11" t="s">
        <v>34</v>
      </c>
      <c r="K48" s="11" t="s">
        <v>35</v>
      </c>
      <c r="L48" s="11" t="s">
        <v>9</v>
      </c>
      <c r="M48" s="11" t="s">
        <v>10</v>
      </c>
      <c r="N48" s="11" t="s">
        <v>36</v>
      </c>
      <c r="O48" s="11" t="s">
        <v>11</v>
      </c>
      <c r="P48" s="11" t="s">
        <v>33</v>
      </c>
      <c r="Q48" s="11" t="s">
        <v>3</v>
      </c>
      <c r="R48" s="11" t="s">
        <v>12</v>
      </c>
      <c r="S48" s="11" t="s">
        <v>5</v>
      </c>
      <c r="T48" s="11" t="s">
        <v>6</v>
      </c>
      <c r="U48" s="11" t="s">
        <v>7</v>
      </c>
    </row>
    <row r="49" ht="11.25">
      <c r="A49" s="7" t="s">
        <v>13</v>
      </c>
    </row>
    <row r="50" spans="1:21" ht="11.25">
      <c r="A50" s="13" t="s">
        <v>37</v>
      </c>
      <c r="B50" s="13">
        <v>4.5</v>
      </c>
      <c r="C50" s="13">
        <v>4.5</v>
      </c>
      <c r="D50" s="13">
        <v>4.5</v>
      </c>
      <c r="E50" s="13">
        <v>4.5</v>
      </c>
      <c r="F50" s="13">
        <v>4</v>
      </c>
      <c r="G50" s="13">
        <f>SUM(B50:F50)</f>
        <v>22</v>
      </c>
      <c r="H50" s="13"/>
      <c r="I50" s="13">
        <v>3.5</v>
      </c>
      <c r="J50" s="13">
        <v>3.5</v>
      </c>
      <c r="K50" s="13">
        <v>3.5</v>
      </c>
      <c r="L50" s="13">
        <v>3.5</v>
      </c>
      <c r="M50" s="13">
        <v>3.5</v>
      </c>
      <c r="N50" s="13">
        <v>3.5</v>
      </c>
      <c r="O50" s="13">
        <v>3.5</v>
      </c>
      <c r="P50" s="13">
        <v>3.5</v>
      </c>
      <c r="Q50" s="13">
        <v>3.5</v>
      </c>
      <c r="R50" s="13">
        <v>3.5</v>
      </c>
      <c r="S50" s="13">
        <v>3.5</v>
      </c>
      <c r="T50" s="13">
        <v>3.5</v>
      </c>
      <c r="U50" s="13">
        <f>SUM(I50:T50)</f>
        <v>42</v>
      </c>
    </row>
    <row r="51" spans="1:20" ht="11.25">
      <c r="A51" s="7" t="s">
        <v>38</v>
      </c>
      <c r="B51" s="8">
        <v>525</v>
      </c>
      <c r="C51" s="8">
        <v>525</v>
      </c>
      <c r="D51" s="8">
        <v>550</v>
      </c>
      <c r="E51" s="8">
        <v>550</v>
      </c>
      <c r="F51" s="8">
        <v>600</v>
      </c>
      <c r="G51" s="8">
        <f>SUM(B51:F51)</f>
        <v>2750</v>
      </c>
      <c r="I51" s="8">
        <v>600</v>
      </c>
      <c r="J51" s="8">
        <v>600</v>
      </c>
      <c r="K51" s="8">
        <v>600</v>
      </c>
      <c r="L51" s="8">
        <v>600</v>
      </c>
      <c r="M51" s="8">
        <v>600</v>
      </c>
      <c r="N51" s="8">
        <v>600</v>
      </c>
      <c r="O51" s="8">
        <v>600</v>
      </c>
      <c r="P51" s="8">
        <v>600</v>
      </c>
      <c r="Q51" s="8">
        <v>600</v>
      </c>
      <c r="R51" s="8">
        <v>600</v>
      </c>
      <c r="S51" s="8">
        <v>600</v>
      </c>
      <c r="T51" s="8">
        <v>600</v>
      </c>
    </row>
    <row r="52" spans="1:21" ht="11.25">
      <c r="A52" s="14" t="s">
        <v>14</v>
      </c>
      <c r="B52" s="15">
        <f>B50*B51</f>
        <v>2362.5</v>
      </c>
      <c r="C52" s="15">
        <f>C50*C51</f>
        <v>2362.5</v>
      </c>
      <c r="D52" s="15">
        <f>D50*D51</f>
        <v>2475</v>
      </c>
      <c r="E52" s="15">
        <f>E50*E51</f>
        <v>2475</v>
      </c>
      <c r="F52" s="15">
        <f>F50*F51</f>
        <v>2400</v>
      </c>
      <c r="G52" s="8">
        <f>SUM(B52:F52)</f>
        <v>12075</v>
      </c>
      <c r="I52" s="15">
        <f aca="true" t="shared" si="3" ref="I52:T52">I50*I51</f>
        <v>2100</v>
      </c>
      <c r="J52" s="15">
        <f t="shared" si="3"/>
        <v>2100</v>
      </c>
      <c r="K52" s="15">
        <f t="shared" si="3"/>
        <v>2100</v>
      </c>
      <c r="L52" s="15">
        <f t="shared" si="3"/>
        <v>2100</v>
      </c>
      <c r="M52" s="15">
        <f t="shared" si="3"/>
        <v>2100</v>
      </c>
      <c r="N52" s="15">
        <f t="shared" si="3"/>
        <v>2100</v>
      </c>
      <c r="O52" s="15">
        <f t="shared" si="3"/>
        <v>2100</v>
      </c>
      <c r="P52" s="15">
        <f t="shared" si="3"/>
        <v>2100</v>
      </c>
      <c r="Q52" s="15">
        <f t="shared" si="3"/>
        <v>2100</v>
      </c>
      <c r="R52" s="15">
        <f t="shared" si="3"/>
        <v>2100</v>
      </c>
      <c r="S52" s="15">
        <f t="shared" si="3"/>
        <v>2100</v>
      </c>
      <c r="T52" s="15">
        <f t="shared" si="3"/>
        <v>2100</v>
      </c>
      <c r="U52" s="8">
        <f>SUM(I52:T52)</f>
        <v>25200</v>
      </c>
    </row>
    <row r="53" ht="11.25">
      <c r="A53" s="14"/>
    </row>
    <row r="54" spans="1:21" ht="11.25">
      <c r="A54" s="14" t="s">
        <v>15</v>
      </c>
      <c r="B54" s="8">
        <v>200</v>
      </c>
      <c r="C54" s="8">
        <v>200</v>
      </c>
      <c r="D54" s="8">
        <v>200</v>
      </c>
      <c r="E54" s="8">
        <v>200</v>
      </c>
      <c r="F54" s="8">
        <v>200</v>
      </c>
      <c r="G54" s="8">
        <f>200+SUM(B54:F54)</f>
        <v>1200</v>
      </c>
      <c r="I54" s="8">
        <v>200</v>
      </c>
      <c r="J54" s="8">
        <v>200</v>
      </c>
      <c r="K54" s="8">
        <v>200</v>
      </c>
      <c r="L54" s="8">
        <v>200</v>
      </c>
      <c r="M54" s="8">
        <v>200</v>
      </c>
      <c r="N54" s="8">
        <v>200</v>
      </c>
      <c r="O54" s="8">
        <v>200</v>
      </c>
      <c r="P54" s="8">
        <v>200</v>
      </c>
      <c r="Q54" s="8">
        <v>200</v>
      </c>
      <c r="R54" s="8">
        <v>200</v>
      </c>
      <c r="S54" s="8">
        <v>200</v>
      </c>
      <c r="T54" s="8">
        <v>200</v>
      </c>
      <c r="U54" s="8">
        <f>SUM(I54:T54)</f>
        <v>2400</v>
      </c>
    </row>
    <row r="55" spans="1:21" ht="11.25">
      <c r="A55" s="14" t="s">
        <v>16</v>
      </c>
      <c r="B55" s="8">
        <v>100</v>
      </c>
      <c r="C55" s="8">
        <v>100</v>
      </c>
      <c r="D55" s="8">
        <v>100</v>
      </c>
      <c r="E55" s="8">
        <v>100</v>
      </c>
      <c r="F55" s="8">
        <v>100</v>
      </c>
      <c r="G55" s="8">
        <f aca="true" t="shared" si="4" ref="G55:G62">SUM(B55:F55)</f>
        <v>500</v>
      </c>
      <c r="I55" s="8">
        <v>100</v>
      </c>
      <c r="J55" s="8">
        <v>100</v>
      </c>
      <c r="K55" s="8">
        <v>100</v>
      </c>
      <c r="L55" s="8">
        <v>100</v>
      </c>
      <c r="M55" s="8">
        <v>100</v>
      </c>
      <c r="N55" s="8">
        <v>100</v>
      </c>
      <c r="O55" s="8">
        <v>100</v>
      </c>
      <c r="P55" s="8">
        <v>100</v>
      </c>
      <c r="Q55" s="8">
        <v>100</v>
      </c>
      <c r="R55" s="8">
        <v>100</v>
      </c>
      <c r="S55" s="8">
        <v>100</v>
      </c>
      <c r="T55" s="8">
        <v>100</v>
      </c>
      <c r="U55" s="8">
        <f>SUM(I55:T55)</f>
        <v>1200</v>
      </c>
    </row>
    <row r="56" spans="1:21" ht="11.25">
      <c r="A56" s="14" t="s">
        <v>17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 t="shared" si="4"/>
        <v>0</v>
      </c>
      <c r="I56" s="8">
        <v>782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782</v>
      </c>
    </row>
    <row r="57" spans="1:21" ht="11.25">
      <c r="A57" s="14" t="s">
        <v>18</v>
      </c>
      <c r="B57" s="8">
        <v>435</v>
      </c>
      <c r="C57" s="8">
        <v>435</v>
      </c>
      <c r="D57" s="8">
        <v>435</v>
      </c>
      <c r="E57" s="8">
        <v>435</v>
      </c>
      <c r="F57" s="8">
        <v>435</v>
      </c>
      <c r="G57" s="8">
        <f t="shared" si="4"/>
        <v>2175</v>
      </c>
      <c r="I57" s="8">
        <v>435</v>
      </c>
      <c r="J57" s="8">
        <v>435</v>
      </c>
      <c r="K57" s="8">
        <v>435</v>
      </c>
      <c r="L57" s="8">
        <v>435</v>
      </c>
      <c r="M57" s="8">
        <v>435</v>
      </c>
      <c r="N57" s="8">
        <v>435</v>
      </c>
      <c r="O57" s="8">
        <v>435</v>
      </c>
      <c r="P57" s="8">
        <v>435</v>
      </c>
      <c r="Q57" s="8">
        <v>435</v>
      </c>
      <c r="R57" s="8">
        <v>435</v>
      </c>
      <c r="S57" s="8">
        <v>435</v>
      </c>
      <c r="T57" s="8">
        <v>435</v>
      </c>
      <c r="U57" s="8">
        <f>SUM(I57:T57)</f>
        <v>5220</v>
      </c>
    </row>
    <row r="58" spans="1:21" ht="11.25">
      <c r="A58" s="14" t="s">
        <v>19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 t="shared" si="4"/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</row>
    <row r="59" spans="1:21" ht="11.25">
      <c r="A59" s="14" t="s">
        <v>20</v>
      </c>
      <c r="B59" s="8">
        <v>68</v>
      </c>
      <c r="C59" s="8">
        <v>68</v>
      </c>
      <c r="D59" s="8">
        <v>68</v>
      </c>
      <c r="E59" s="8">
        <v>68</v>
      </c>
      <c r="F59" s="8">
        <v>68</v>
      </c>
      <c r="G59" s="8">
        <f t="shared" si="4"/>
        <v>340</v>
      </c>
      <c r="I59" s="8">
        <v>68</v>
      </c>
      <c r="J59" s="8">
        <v>68</v>
      </c>
      <c r="K59" s="8">
        <v>68</v>
      </c>
      <c r="L59" s="8">
        <v>68</v>
      </c>
      <c r="M59" s="8">
        <v>68</v>
      </c>
      <c r="N59" s="8">
        <v>68</v>
      </c>
      <c r="O59" s="8">
        <v>68</v>
      </c>
      <c r="P59" s="8">
        <v>68</v>
      </c>
      <c r="Q59" s="8">
        <v>68</v>
      </c>
      <c r="R59" s="8">
        <v>68</v>
      </c>
      <c r="S59" s="8">
        <v>68</v>
      </c>
      <c r="T59" s="8">
        <v>68</v>
      </c>
      <c r="U59" s="8">
        <f>SUM(I59:T59)</f>
        <v>816</v>
      </c>
    </row>
    <row r="60" spans="1:21" ht="11.25">
      <c r="A60" s="14" t="s">
        <v>21</v>
      </c>
      <c r="B60" s="8">
        <v>105</v>
      </c>
      <c r="C60" s="8">
        <v>105</v>
      </c>
      <c r="D60" s="8">
        <v>105</v>
      </c>
      <c r="E60" s="8">
        <v>105</v>
      </c>
      <c r="F60" s="8">
        <v>105</v>
      </c>
      <c r="G60" s="8">
        <f t="shared" si="4"/>
        <v>525</v>
      </c>
      <c r="I60" s="8">
        <v>105</v>
      </c>
      <c r="J60" s="8">
        <v>105</v>
      </c>
      <c r="K60" s="8">
        <v>105</v>
      </c>
      <c r="L60" s="8">
        <v>105</v>
      </c>
      <c r="M60" s="8">
        <v>105</v>
      </c>
      <c r="N60" s="8">
        <v>105</v>
      </c>
      <c r="O60" s="8">
        <v>105</v>
      </c>
      <c r="P60" s="8">
        <v>105</v>
      </c>
      <c r="Q60" s="8">
        <v>105</v>
      </c>
      <c r="R60" s="8">
        <v>105</v>
      </c>
      <c r="S60" s="8">
        <v>105</v>
      </c>
      <c r="T60" s="8">
        <v>105</v>
      </c>
      <c r="U60" s="8">
        <f>SUM(I60:T60)</f>
        <v>1260</v>
      </c>
    </row>
    <row r="61" spans="1:21" ht="11.25">
      <c r="A61" s="14" t="s">
        <v>22</v>
      </c>
      <c r="B61" s="8">
        <v>320</v>
      </c>
      <c r="C61" s="8">
        <v>320</v>
      </c>
      <c r="D61" s="8">
        <v>320</v>
      </c>
      <c r="E61" s="8">
        <v>320</v>
      </c>
      <c r="F61" s="8">
        <v>320</v>
      </c>
      <c r="G61" s="8">
        <f t="shared" si="4"/>
        <v>1600</v>
      </c>
      <c r="I61" s="8">
        <v>320</v>
      </c>
      <c r="J61" s="8">
        <v>320</v>
      </c>
      <c r="K61" s="8">
        <v>320</v>
      </c>
      <c r="L61" s="8">
        <v>320</v>
      </c>
      <c r="M61" s="8">
        <v>320</v>
      </c>
      <c r="N61" s="8">
        <v>320</v>
      </c>
      <c r="O61" s="8">
        <v>320</v>
      </c>
      <c r="P61" s="8">
        <v>320</v>
      </c>
      <c r="Q61" s="8">
        <v>320</v>
      </c>
      <c r="R61" s="8">
        <v>320</v>
      </c>
      <c r="S61" s="8">
        <v>320</v>
      </c>
      <c r="T61" s="8">
        <v>320</v>
      </c>
      <c r="U61" s="8">
        <f>SUM(I61:T61)</f>
        <v>3840</v>
      </c>
    </row>
    <row r="62" spans="1:21" ht="11.25">
      <c r="A62" s="14" t="s">
        <v>23</v>
      </c>
      <c r="B62" s="8">
        <v>300</v>
      </c>
      <c r="C62" s="8">
        <v>318</v>
      </c>
      <c r="D62" s="8">
        <v>318</v>
      </c>
      <c r="E62" s="8">
        <v>318</v>
      </c>
      <c r="F62" s="8">
        <v>318</v>
      </c>
      <c r="G62" s="8">
        <f t="shared" si="4"/>
        <v>1572</v>
      </c>
      <c r="I62" s="8">
        <v>368</v>
      </c>
      <c r="J62" s="8">
        <v>368</v>
      </c>
      <c r="K62" s="8">
        <v>368</v>
      </c>
      <c r="L62" s="8">
        <v>368</v>
      </c>
      <c r="M62" s="8">
        <v>368</v>
      </c>
      <c r="N62" s="8">
        <v>368</v>
      </c>
      <c r="O62" s="8">
        <v>368</v>
      </c>
      <c r="P62" s="8">
        <v>368</v>
      </c>
      <c r="Q62" s="8">
        <v>368</v>
      </c>
      <c r="R62" s="8">
        <v>368</v>
      </c>
      <c r="S62" s="8">
        <v>368</v>
      </c>
      <c r="T62" s="8">
        <v>368</v>
      </c>
      <c r="U62" s="8">
        <f>SUM(I62:T62)</f>
        <v>4416</v>
      </c>
    </row>
    <row r="63" ht="11.25">
      <c r="A63" s="14"/>
    </row>
    <row r="64" spans="1:21" ht="11.25">
      <c r="A64" s="14" t="s">
        <v>28</v>
      </c>
      <c r="M64" s="8">
        <v>54</v>
      </c>
      <c r="N64" s="8">
        <v>54</v>
      </c>
      <c r="O64" s="8">
        <v>54</v>
      </c>
      <c r="P64" s="8">
        <v>54</v>
      </c>
      <c r="Q64" s="8">
        <v>54</v>
      </c>
      <c r="R64" s="8">
        <v>54</v>
      </c>
      <c r="S64" s="8">
        <v>54</v>
      </c>
      <c r="T64" s="8">
        <v>54</v>
      </c>
      <c r="U64" s="8">
        <f>SUM(M64:T64)</f>
        <v>432</v>
      </c>
    </row>
    <row r="65" ht="11.25">
      <c r="A65" s="16"/>
    </row>
    <row r="66" ht="11.25">
      <c r="A66" s="7" t="s">
        <v>39</v>
      </c>
    </row>
    <row r="67" spans="1:21" ht="11.25">
      <c r="A67" s="7" t="s">
        <v>40</v>
      </c>
      <c r="B67" s="8">
        <v>0</v>
      </c>
      <c r="C67" s="8">
        <v>0</v>
      </c>
      <c r="D67" s="8">
        <v>0</v>
      </c>
      <c r="E67" s="8">
        <v>0</v>
      </c>
      <c r="F67" s="8">
        <v>1500</v>
      </c>
      <c r="G67" s="8">
        <f>SUM(B67:F67)</f>
        <v>1500</v>
      </c>
      <c r="I67" s="8">
        <v>0</v>
      </c>
      <c r="J67" s="8">
        <v>0</v>
      </c>
      <c r="K67" s="8">
        <v>1500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1500</v>
      </c>
    </row>
    <row r="68" spans="1:21" ht="11.25">
      <c r="A68" s="7" t="s">
        <v>41</v>
      </c>
      <c r="B68" s="8">
        <v>250</v>
      </c>
      <c r="C68" s="8">
        <v>0</v>
      </c>
      <c r="D68" s="8">
        <v>0</v>
      </c>
      <c r="E68" s="8">
        <v>0</v>
      </c>
      <c r="F68" s="8">
        <v>0</v>
      </c>
      <c r="G68" s="8">
        <v>250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</row>
    <row r="70" spans="1:21" ht="11.25">
      <c r="A70" s="7" t="s">
        <v>42</v>
      </c>
      <c r="B70" s="8">
        <v>0</v>
      </c>
      <c r="C70" s="8">
        <v>0</v>
      </c>
      <c r="D70" s="8">
        <v>0</v>
      </c>
      <c r="E70" s="8">
        <v>0</v>
      </c>
      <c r="F70" s="8">
        <v>1200</v>
      </c>
      <c r="G70" s="8">
        <f>SUM(B70:F70)</f>
        <v>1200</v>
      </c>
      <c r="I70" s="8">
        <v>356</v>
      </c>
      <c r="J70" s="8">
        <v>356</v>
      </c>
      <c r="K70" s="8">
        <v>356</v>
      </c>
      <c r="L70" s="8">
        <v>356</v>
      </c>
      <c r="M70" s="8">
        <v>356</v>
      </c>
      <c r="N70" s="8">
        <v>356</v>
      </c>
      <c r="O70" s="8">
        <v>356</v>
      </c>
      <c r="P70" s="8">
        <v>356</v>
      </c>
      <c r="Q70" s="8">
        <v>356</v>
      </c>
      <c r="R70" s="8">
        <v>356</v>
      </c>
      <c r="S70" s="8">
        <v>356</v>
      </c>
      <c r="T70" s="8">
        <v>356</v>
      </c>
      <c r="U70" s="8">
        <f>SUM(I70:T70)</f>
        <v>4272</v>
      </c>
    </row>
    <row r="71" spans="1:21" ht="11.25">
      <c r="A71" s="7" t="s">
        <v>24</v>
      </c>
      <c r="B71" s="8">
        <f>SUM(B52:B70)</f>
        <v>4140.5</v>
      </c>
      <c r="C71" s="8">
        <f>SUM(C52:C70)</f>
        <v>3908.5</v>
      </c>
      <c r="D71" s="8">
        <f>SUM(D52:D70)</f>
        <v>4021</v>
      </c>
      <c r="E71" s="8">
        <f>SUM(E52:E70)</f>
        <v>4021</v>
      </c>
      <c r="F71" s="8">
        <f>SUM(F52:F70)</f>
        <v>6646</v>
      </c>
      <c r="G71" s="8">
        <f>SUM(B71:F71)</f>
        <v>22737</v>
      </c>
      <c r="I71" s="8">
        <f aca="true" t="shared" si="5" ref="I71:T71">SUM(I52:I70)</f>
        <v>4834</v>
      </c>
      <c r="J71" s="8">
        <f t="shared" si="5"/>
        <v>4052</v>
      </c>
      <c r="K71" s="8">
        <f t="shared" si="5"/>
        <v>5552</v>
      </c>
      <c r="L71" s="8">
        <f t="shared" si="5"/>
        <v>4052</v>
      </c>
      <c r="M71" s="8">
        <f t="shared" si="5"/>
        <v>4106</v>
      </c>
      <c r="N71" s="8">
        <f t="shared" si="5"/>
        <v>4106</v>
      </c>
      <c r="O71" s="8">
        <f t="shared" si="5"/>
        <v>4106</v>
      </c>
      <c r="P71" s="8">
        <f t="shared" si="5"/>
        <v>4106</v>
      </c>
      <c r="Q71" s="8">
        <f t="shared" si="5"/>
        <v>4106</v>
      </c>
      <c r="R71" s="8">
        <f t="shared" si="5"/>
        <v>4106</v>
      </c>
      <c r="S71" s="8">
        <f t="shared" si="5"/>
        <v>4106</v>
      </c>
      <c r="T71" s="8">
        <f t="shared" si="5"/>
        <v>4106</v>
      </c>
      <c r="U71" s="8">
        <f>SUM(I71:T71)</f>
        <v>51338</v>
      </c>
    </row>
    <row r="73" ht="11.25">
      <c r="A73" s="7" t="s">
        <v>25</v>
      </c>
    </row>
    <row r="74" spans="1:20" ht="11.25">
      <c r="A74" s="7" t="s">
        <v>43</v>
      </c>
      <c r="B74" s="8">
        <v>40</v>
      </c>
      <c r="C74" s="8">
        <v>40</v>
      </c>
      <c r="D74" s="8">
        <v>40</v>
      </c>
      <c r="E74" s="8">
        <v>40</v>
      </c>
      <c r="F74" s="8">
        <v>40</v>
      </c>
      <c r="I74" s="8">
        <v>43</v>
      </c>
      <c r="J74" s="8">
        <v>43</v>
      </c>
      <c r="K74" s="8">
        <v>43</v>
      </c>
      <c r="L74" s="8">
        <v>43</v>
      </c>
      <c r="M74" s="8">
        <v>43</v>
      </c>
      <c r="N74" s="8">
        <v>43</v>
      </c>
      <c r="O74" s="8">
        <v>43</v>
      </c>
      <c r="P74" s="8">
        <v>43</v>
      </c>
      <c r="Q74" s="8">
        <v>43</v>
      </c>
      <c r="R74" s="8">
        <v>43</v>
      </c>
      <c r="S74" s="8">
        <v>43</v>
      </c>
      <c r="T74" s="8">
        <v>43</v>
      </c>
    </row>
    <row r="75" spans="1:20" ht="11.25">
      <c r="A75" s="7" t="s">
        <v>44</v>
      </c>
      <c r="B75" s="8">
        <v>92</v>
      </c>
      <c r="C75" s="8">
        <v>92</v>
      </c>
      <c r="D75" s="8">
        <v>92</v>
      </c>
      <c r="E75" s="8">
        <v>92</v>
      </c>
      <c r="F75" s="8">
        <v>92</v>
      </c>
      <c r="I75" s="8">
        <v>92</v>
      </c>
      <c r="J75" s="8">
        <v>92</v>
      </c>
      <c r="K75" s="8">
        <v>92</v>
      </c>
      <c r="L75" s="8">
        <v>92</v>
      </c>
      <c r="M75" s="8">
        <v>92</v>
      </c>
      <c r="N75" s="8">
        <v>92</v>
      </c>
      <c r="O75" s="8">
        <v>92</v>
      </c>
      <c r="P75" s="8">
        <v>92</v>
      </c>
      <c r="Q75" s="8">
        <v>92</v>
      </c>
      <c r="R75" s="8">
        <v>92</v>
      </c>
      <c r="S75" s="8">
        <v>92</v>
      </c>
      <c r="T75" s="8">
        <v>92</v>
      </c>
    </row>
    <row r="77" spans="1:21" ht="11.25">
      <c r="A77" s="7" t="s">
        <v>45</v>
      </c>
      <c r="B77" s="8">
        <f>B74*B75</f>
        <v>3680</v>
      </c>
      <c r="C77" s="8">
        <f>C74*C75</f>
        <v>3680</v>
      </c>
      <c r="D77" s="8">
        <f>D74*D75</f>
        <v>3680</v>
      </c>
      <c r="E77" s="8">
        <f>E74*E75</f>
        <v>3680</v>
      </c>
      <c r="F77" s="8">
        <f>F74*F75</f>
        <v>3680</v>
      </c>
      <c r="G77" s="8">
        <f>SUM(B77:F77)</f>
        <v>18400</v>
      </c>
      <c r="I77" s="8">
        <f aca="true" t="shared" si="6" ref="I77:T77">I74*I75</f>
        <v>3956</v>
      </c>
      <c r="J77" s="8">
        <f t="shared" si="6"/>
        <v>3956</v>
      </c>
      <c r="K77" s="8">
        <f t="shared" si="6"/>
        <v>3956</v>
      </c>
      <c r="L77" s="8">
        <f t="shared" si="6"/>
        <v>3956</v>
      </c>
      <c r="M77" s="8">
        <f t="shared" si="6"/>
        <v>3956</v>
      </c>
      <c r="N77" s="8">
        <f t="shared" si="6"/>
        <v>3956</v>
      </c>
      <c r="O77" s="8">
        <f t="shared" si="6"/>
        <v>3956</v>
      </c>
      <c r="P77" s="8">
        <f t="shared" si="6"/>
        <v>3956</v>
      </c>
      <c r="Q77" s="8">
        <f t="shared" si="6"/>
        <v>3956</v>
      </c>
      <c r="R77" s="8">
        <f t="shared" si="6"/>
        <v>3956</v>
      </c>
      <c r="S77" s="8">
        <f t="shared" si="6"/>
        <v>3956</v>
      </c>
      <c r="T77" s="8">
        <f t="shared" si="6"/>
        <v>3956</v>
      </c>
      <c r="U77" s="8">
        <f>SUM(I77:T77)</f>
        <v>47472</v>
      </c>
    </row>
    <row r="78" spans="1:21" ht="11.25">
      <c r="A78" s="7" t="s">
        <v>46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f>SUM(B78:F78)</f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</row>
    <row r="79" spans="1:21" ht="11.25">
      <c r="A79" s="7" t="s">
        <v>48</v>
      </c>
      <c r="B79" s="15">
        <v>205</v>
      </c>
      <c r="C79" s="15">
        <v>205</v>
      </c>
      <c r="D79" s="15">
        <v>205</v>
      </c>
      <c r="E79" s="15">
        <v>205</v>
      </c>
      <c r="F79" s="15">
        <v>205</v>
      </c>
      <c r="G79" s="8">
        <f>SUM(B79:F79)</f>
        <v>1025</v>
      </c>
      <c r="I79" s="15">
        <v>205</v>
      </c>
      <c r="J79" s="15">
        <v>205</v>
      </c>
      <c r="K79" s="15">
        <v>205</v>
      </c>
      <c r="L79" s="15">
        <v>205</v>
      </c>
      <c r="M79" s="15">
        <v>205</v>
      </c>
      <c r="N79" s="15">
        <v>205</v>
      </c>
      <c r="O79" s="15">
        <v>205</v>
      </c>
      <c r="P79" s="15">
        <v>205</v>
      </c>
      <c r="Q79" s="15">
        <v>205</v>
      </c>
      <c r="R79" s="15">
        <v>205</v>
      </c>
      <c r="S79" s="15">
        <v>205</v>
      </c>
      <c r="T79" s="15">
        <v>205</v>
      </c>
      <c r="U79" s="8">
        <f>SUM(I79:T79)</f>
        <v>2460</v>
      </c>
    </row>
    <row r="80" spans="1:21" ht="11.25">
      <c r="A80" s="7" t="s">
        <v>47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</row>
    <row r="81" spans="1:21" ht="11.25">
      <c r="A81" s="7" t="s">
        <v>26</v>
      </c>
      <c r="B81" s="8">
        <f>SUM(B77:B80)</f>
        <v>3885</v>
      </c>
      <c r="C81" s="8">
        <f>SUM(C77:C80)</f>
        <v>3885</v>
      </c>
      <c r="D81" s="8">
        <f>SUM(D77:D80)</f>
        <v>3885</v>
      </c>
      <c r="E81" s="8">
        <f>SUM(E77:E80)</f>
        <v>3885</v>
      </c>
      <c r="F81" s="8">
        <f>SUM(F77:F80)</f>
        <v>3885</v>
      </c>
      <c r="G81" s="8">
        <f>SUM(B81:F81)</f>
        <v>19425</v>
      </c>
      <c r="I81" s="8">
        <f>SUM(I77:I80)</f>
        <v>4161</v>
      </c>
      <c r="J81" s="8">
        <f>SUM(J77:J80)</f>
        <v>4161</v>
      </c>
      <c r="K81" s="8">
        <f>SUM(K77:K80)</f>
        <v>4161</v>
      </c>
      <c r="L81" s="8">
        <f>SUM(L77:L80)</f>
        <v>4161</v>
      </c>
      <c r="M81" s="8">
        <f>SUM(M77:M80)</f>
        <v>4161</v>
      </c>
      <c r="N81" s="8">
        <f>SUM(N77:N80)</f>
        <v>4161</v>
      </c>
      <c r="O81" s="8">
        <f>SUM(O77:O80)</f>
        <v>4161</v>
      </c>
      <c r="P81" s="8">
        <f>SUM(P77:P80)</f>
        <v>4161</v>
      </c>
      <c r="Q81" s="8">
        <f>SUM(Q77:Q80)</f>
        <v>4161</v>
      </c>
      <c r="R81" s="8">
        <f>SUM(R77:R80)</f>
        <v>4161</v>
      </c>
      <c r="S81" s="8">
        <f>SUM(S77:S80)</f>
        <v>4161</v>
      </c>
      <c r="T81" s="8">
        <f>SUM(T77:T80)</f>
        <v>4161</v>
      </c>
      <c r="U81" s="8">
        <f>SUM(I81:T81)</f>
        <v>49932</v>
      </c>
    </row>
    <row r="83" spans="1:21" ht="15">
      <c r="A83" s="7" t="s">
        <v>27</v>
      </c>
      <c r="B83" s="8">
        <f>SUM(B81-B71)</f>
        <v>-255.5</v>
      </c>
      <c r="C83" s="8">
        <f>SUM(C81-C71)</f>
        <v>-23.5</v>
      </c>
      <c r="D83" s="8">
        <f>SUM(D81-D71)</f>
        <v>-136</v>
      </c>
      <c r="E83" s="8">
        <f>SUM(E81-E71)</f>
        <v>-136</v>
      </c>
      <c r="F83" s="8">
        <f>SUM(F81-F71)</f>
        <v>-2761</v>
      </c>
      <c r="G83" s="19">
        <f>SUM(B83:F83)</f>
        <v>-3312</v>
      </c>
      <c r="H83" s="17"/>
      <c r="I83" s="8">
        <f>SUM(I81-I71)</f>
        <v>-673</v>
      </c>
      <c r="J83" s="8">
        <f>SUM(J81-J71)</f>
        <v>109</v>
      </c>
      <c r="K83" s="8">
        <f>SUM(K81-K71)</f>
        <v>-1391</v>
      </c>
      <c r="L83" s="8">
        <f>SUM(L81-L71)</f>
        <v>109</v>
      </c>
      <c r="M83" s="8">
        <f>SUM(M81-M71)</f>
        <v>55</v>
      </c>
      <c r="N83" s="8">
        <f>SUM(N81-N71)</f>
        <v>55</v>
      </c>
      <c r="O83" s="8">
        <f>SUM(O81-O71)</f>
        <v>55</v>
      </c>
      <c r="P83" s="8">
        <f>SUM(P81-P71)</f>
        <v>55</v>
      </c>
      <c r="Q83" s="8">
        <f>SUM(Q81-Q71)</f>
        <v>55</v>
      </c>
      <c r="R83" s="8">
        <f>SUM(R81-R71)</f>
        <v>55</v>
      </c>
      <c r="S83" s="8">
        <f>SUM(S81-S71)</f>
        <v>55</v>
      </c>
      <c r="T83" s="8">
        <f>SUM(T81-T71)</f>
        <v>55</v>
      </c>
      <c r="U83" s="18">
        <f>SUM(I83:T83)</f>
        <v>-1406</v>
      </c>
    </row>
    <row r="86" spans="1:21" ht="12.75">
      <c r="A86" s="6" t="s">
        <v>51</v>
      </c>
      <c r="B86" s="2"/>
      <c r="C86" s="2"/>
      <c r="D86" s="2"/>
      <c r="E86" s="2"/>
      <c r="F86" s="2"/>
      <c r="G86" s="2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ht="11.25">
      <c r="D87" s="8" t="s">
        <v>2</v>
      </c>
    </row>
    <row r="88" spans="1:21" ht="11.25">
      <c r="A88" s="10"/>
      <c r="B88" s="11" t="s">
        <v>33</v>
      </c>
      <c r="C88" s="11" t="s">
        <v>3</v>
      </c>
      <c r="D88" s="11" t="s">
        <v>4</v>
      </c>
      <c r="E88" s="11" t="s">
        <v>5</v>
      </c>
      <c r="F88" s="11" t="s">
        <v>6</v>
      </c>
      <c r="G88" s="11" t="s">
        <v>7</v>
      </c>
      <c r="H88" s="12"/>
      <c r="I88" s="11" t="s">
        <v>8</v>
      </c>
      <c r="J88" s="11" t="s">
        <v>34</v>
      </c>
      <c r="K88" s="11" t="s">
        <v>35</v>
      </c>
      <c r="L88" s="11" t="s">
        <v>9</v>
      </c>
      <c r="M88" s="11" t="s">
        <v>10</v>
      </c>
      <c r="N88" s="11" t="s">
        <v>36</v>
      </c>
      <c r="O88" s="11" t="s">
        <v>11</v>
      </c>
      <c r="P88" s="11" t="s">
        <v>33</v>
      </c>
      <c r="Q88" s="11" t="s">
        <v>3</v>
      </c>
      <c r="R88" s="11" t="s">
        <v>12</v>
      </c>
      <c r="S88" s="11" t="s">
        <v>5</v>
      </c>
      <c r="T88" s="11" t="s">
        <v>6</v>
      </c>
      <c r="U88" s="11" t="s">
        <v>7</v>
      </c>
    </row>
    <row r="89" ht="11.25">
      <c r="A89" s="7" t="s">
        <v>13</v>
      </c>
    </row>
    <row r="90" spans="1:21" ht="11.25">
      <c r="A90" s="13" t="s">
        <v>37</v>
      </c>
      <c r="B90" s="13">
        <v>4.5</v>
      </c>
      <c r="C90" s="13">
        <v>4.5</v>
      </c>
      <c r="D90" s="13">
        <v>4.5</v>
      </c>
      <c r="E90" s="13">
        <v>4.5</v>
      </c>
      <c r="F90" s="13">
        <v>4</v>
      </c>
      <c r="G90" s="13">
        <f>SUM(B90:F90)</f>
        <v>22</v>
      </c>
      <c r="H90" s="13"/>
      <c r="I90" s="13">
        <v>3.5</v>
      </c>
      <c r="J90" s="13">
        <v>3.5</v>
      </c>
      <c r="K90" s="13">
        <v>3.5</v>
      </c>
      <c r="L90" s="13">
        <v>3.5</v>
      </c>
      <c r="M90" s="13">
        <v>3.5</v>
      </c>
      <c r="N90" s="13">
        <v>3.5</v>
      </c>
      <c r="O90" s="13">
        <v>3.5</v>
      </c>
      <c r="P90" s="13">
        <v>3.5</v>
      </c>
      <c r="Q90" s="13">
        <v>3.5</v>
      </c>
      <c r="R90" s="13">
        <v>3.5</v>
      </c>
      <c r="S90" s="13">
        <v>3.5</v>
      </c>
      <c r="T90" s="13">
        <v>3.5</v>
      </c>
      <c r="U90" s="13">
        <f>SUM(I90:T90)</f>
        <v>42</v>
      </c>
    </row>
    <row r="91" spans="1:20" ht="11.25">
      <c r="A91" s="7" t="s">
        <v>38</v>
      </c>
      <c r="B91" s="8">
        <v>525</v>
      </c>
      <c r="C91" s="8">
        <v>525</v>
      </c>
      <c r="D91" s="8">
        <v>550</v>
      </c>
      <c r="E91" s="8">
        <v>550</v>
      </c>
      <c r="F91" s="8">
        <v>600</v>
      </c>
      <c r="G91" s="8">
        <f>SUM(B91:F91)</f>
        <v>2750</v>
      </c>
      <c r="I91" s="8">
        <v>600</v>
      </c>
      <c r="J91" s="8">
        <v>600</v>
      </c>
      <c r="K91" s="8">
        <v>600</v>
      </c>
      <c r="L91" s="8">
        <v>600</v>
      </c>
      <c r="M91" s="8">
        <v>600</v>
      </c>
      <c r="N91" s="8">
        <v>600</v>
      </c>
      <c r="O91" s="8">
        <v>600</v>
      </c>
      <c r="P91" s="8">
        <v>600</v>
      </c>
      <c r="Q91" s="8">
        <v>600</v>
      </c>
      <c r="R91" s="8">
        <v>600</v>
      </c>
      <c r="S91" s="8">
        <v>600</v>
      </c>
      <c r="T91" s="8">
        <v>600</v>
      </c>
    </row>
    <row r="92" spans="1:21" ht="11.25">
      <c r="A92" s="14" t="s">
        <v>14</v>
      </c>
      <c r="B92" s="15">
        <f>B90*B91</f>
        <v>2362.5</v>
      </c>
      <c r="C92" s="15">
        <f>C90*C91</f>
        <v>2362.5</v>
      </c>
      <c r="D92" s="15">
        <f>D90*D91</f>
        <v>2475</v>
      </c>
      <c r="E92" s="15">
        <f>E90*E91</f>
        <v>2475</v>
      </c>
      <c r="F92" s="15">
        <f>F90*F91</f>
        <v>2400</v>
      </c>
      <c r="G92" s="8">
        <f>SUM(B92:F92)</f>
        <v>12075</v>
      </c>
      <c r="I92" s="15">
        <f>I90*I91</f>
        <v>2100</v>
      </c>
      <c r="J92" s="15">
        <f>J90*J91</f>
        <v>2100</v>
      </c>
      <c r="K92" s="15">
        <f>K90*K91</f>
        <v>2100</v>
      </c>
      <c r="L92" s="15">
        <f>L90*L91</f>
        <v>2100</v>
      </c>
      <c r="M92" s="15">
        <f>M90*M91</f>
        <v>2100</v>
      </c>
      <c r="N92" s="15">
        <f>N90*N91</f>
        <v>2100</v>
      </c>
      <c r="O92" s="15">
        <f>O90*O91</f>
        <v>2100</v>
      </c>
      <c r="P92" s="15">
        <f>P90*P91</f>
        <v>2100</v>
      </c>
      <c r="Q92" s="15">
        <f>Q90*Q91</f>
        <v>2100</v>
      </c>
      <c r="R92" s="15">
        <f>R90*R91</f>
        <v>2100</v>
      </c>
      <c r="S92" s="15">
        <f>S90*S91</f>
        <v>2100</v>
      </c>
      <c r="T92" s="15">
        <f>T90*T91</f>
        <v>2100</v>
      </c>
      <c r="U92" s="8">
        <f>SUM(I92:T92)</f>
        <v>25200</v>
      </c>
    </row>
    <row r="93" ht="11.25">
      <c r="A93" s="14"/>
    </row>
    <row r="94" spans="1:21" ht="11.25">
      <c r="A94" s="14" t="s">
        <v>15</v>
      </c>
      <c r="B94" s="8">
        <v>200</v>
      </c>
      <c r="C94" s="8">
        <v>200</v>
      </c>
      <c r="D94" s="8">
        <v>200</v>
      </c>
      <c r="E94" s="8">
        <v>200</v>
      </c>
      <c r="F94" s="8">
        <v>200</v>
      </c>
      <c r="G94" s="8">
        <f>200+SUM(B94:F94)</f>
        <v>1200</v>
      </c>
      <c r="I94" s="8">
        <v>200</v>
      </c>
      <c r="J94" s="8">
        <v>200</v>
      </c>
      <c r="K94" s="8">
        <v>200</v>
      </c>
      <c r="L94" s="8">
        <v>200</v>
      </c>
      <c r="M94" s="8">
        <v>200</v>
      </c>
      <c r="N94" s="8">
        <v>200</v>
      </c>
      <c r="O94" s="8">
        <v>200</v>
      </c>
      <c r="P94" s="8">
        <v>200</v>
      </c>
      <c r="Q94" s="8">
        <v>200</v>
      </c>
      <c r="R94" s="8">
        <v>200</v>
      </c>
      <c r="S94" s="8">
        <v>200</v>
      </c>
      <c r="T94" s="8">
        <v>200</v>
      </c>
      <c r="U94" s="8">
        <f>SUM(I94:T94)</f>
        <v>2400</v>
      </c>
    </row>
    <row r="95" spans="1:21" ht="11.25">
      <c r="A95" s="14" t="s">
        <v>16</v>
      </c>
      <c r="B95" s="8">
        <v>100</v>
      </c>
      <c r="C95" s="8">
        <v>100</v>
      </c>
      <c r="D95" s="8">
        <v>100</v>
      </c>
      <c r="E95" s="8">
        <v>100</v>
      </c>
      <c r="F95" s="8">
        <v>100</v>
      </c>
      <c r="G95" s="8">
        <f aca="true" t="shared" si="7" ref="G95:G102">SUM(B95:F95)</f>
        <v>500</v>
      </c>
      <c r="I95" s="8">
        <v>100</v>
      </c>
      <c r="J95" s="8">
        <v>100</v>
      </c>
      <c r="K95" s="8">
        <v>100</v>
      </c>
      <c r="L95" s="8">
        <v>100</v>
      </c>
      <c r="M95" s="8">
        <v>100</v>
      </c>
      <c r="N95" s="8">
        <v>100</v>
      </c>
      <c r="O95" s="8">
        <v>100</v>
      </c>
      <c r="P95" s="8">
        <v>100</v>
      </c>
      <c r="Q95" s="8">
        <v>100</v>
      </c>
      <c r="R95" s="8">
        <v>100</v>
      </c>
      <c r="S95" s="8">
        <v>100</v>
      </c>
      <c r="T95" s="8">
        <v>100</v>
      </c>
      <c r="U95" s="8">
        <f>SUM(I95:T95)</f>
        <v>1200</v>
      </c>
    </row>
    <row r="96" spans="1:21" ht="11.25">
      <c r="A96" s="14" t="s">
        <v>17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f t="shared" si="7"/>
        <v>0</v>
      </c>
      <c r="I96" s="8">
        <v>782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782</v>
      </c>
    </row>
    <row r="97" spans="1:21" ht="11.25">
      <c r="A97" s="14" t="s">
        <v>18</v>
      </c>
      <c r="B97" s="8">
        <v>435</v>
      </c>
      <c r="C97" s="8">
        <v>435</v>
      </c>
      <c r="D97" s="8">
        <v>435</v>
      </c>
      <c r="E97" s="8">
        <v>435</v>
      </c>
      <c r="F97" s="8">
        <v>435</v>
      </c>
      <c r="G97" s="8">
        <f t="shared" si="7"/>
        <v>2175</v>
      </c>
      <c r="I97" s="8">
        <v>435</v>
      </c>
      <c r="J97" s="8">
        <v>435</v>
      </c>
      <c r="K97" s="8">
        <v>435</v>
      </c>
      <c r="L97" s="8">
        <v>435</v>
      </c>
      <c r="M97" s="8">
        <v>435</v>
      </c>
      <c r="N97" s="8">
        <v>435</v>
      </c>
      <c r="O97" s="8">
        <v>435</v>
      </c>
      <c r="P97" s="8">
        <v>435</v>
      </c>
      <c r="Q97" s="8">
        <v>435</v>
      </c>
      <c r="R97" s="8">
        <v>435</v>
      </c>
      <c r="S97" s="8">
        <v>435</v>
      </c>
      <c r="T97" s="8">
        <v>435</v>
      </c>
      <c r="U97" s="8">
        <f>SUM(I97:T97)</f>
        <v>5220</v>
      </c>
    </row>
    <row r="98" spans="1:21" ht="11.25">
      <c r="A98" s="14" t="s">
        <v>19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f t="shared" si="7"/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</row>
    <row r="99" spans="1:21" ht="11.25">
      <c r="A99" s="14" t="s">
        <v>20</v>
      </c>
      <c r="B99" s="8">
        <v>68</v>
      </c>
      <c r="C99" s="8">
        <v>68</v>
      </c>
      <c r="D99" s="8">
        <v>68</v>
      </c>
      <c r="E99" s="8">
        <v>68</v>
      </c>
      <c r="F99" s="8">
        <v>68</v>
      </c>
      <c r="G99" s="8">
        <f t="shared" si="7"/>
        <v>340</v>
      </c>
      <c r="I99" s="8">
        <v>68</v>
      </c>
      <c r="J99" s="8">
        <v>68</v>
      </c>
      <c r="K99" s="8">
        <v>68</v>
      </c>
      <c r="L99" s="8">
        <v>68</v>
      </c>
      <c r="M99" s="8">
        <v>68</v>
      </c>
      <c r="N99" s="8">
        <v>68</v>
      </c>
      <c r="O99" s="8">
        <v>68</v>
      </c>
      <c r="P99" s="8">
        <v>68</v>
      </c>
      <c r="Q99" s="8">
        <v>68</v>
      </c>
      <c r="R99" s="8">
        <v>68</v>
      </c>
      <c r="S99" s="8">
        <v>68</v>
      </c>
      <c r="T99" s="8">
        <v>68</v>
      </c>
      <c r="U99" s="8">
        <f>SUM(I99:T99)</f>
        <v>816</v>
      </c>
    </row>
    <row r="100" spans="1:21" ht="11.25">
      <c r="A100" s="14" t="s">
        <v>21</v>
      </c>
      <c r="B100" s="8">
        <v>105</v>
      </c>
      <c r="C100" s="8">
        <v>105</v>
      </c>
      <c r="D100" s="8">
        <v>105</v>
      </c>
      <c r="E100" s="8">
        <v>105</v>
      </c>
      <c r="F100" s="8">
        <v>105</v>
      </c>
      <c r="G100" s="8">
        <f t="shared" si="7"/>
        <v>525</v>
      </c>
      <c r="I100" s="8">
        <v>105</v>
      </c>
      <c r="J100" s="8">
        <v>105</v>
      </c>
      <c r="K100" s="8">
        <v>105</v>
      </c>
      <c r="L100" s="8">
        <v>105</v>
      </c>
      <c r="M100" s="8">
        <v>105</v>
      </c>
      <c r="N100" s="8">
        <v>105</v>
      </c>
      <c r="O100" s="8">
        <v>105</v>
      </c>
      <c r="P100" s="8">
        <v>105</v>
      </c>
      <c r="Q100" s="8">
        <v>105</v>
      </c>
      <c r="R100" s="8">
        <v>105</v>
      </c>
      <c r="S100" s="8">
        <v>105</v>
      </c>
      <c r="T100" s="8">
        <v>105</v>
      </c>
      <c r="U100" s="8">
        <f>SUM(I100:T100)</f>
        <v>1260</v>
      </c>
    </row>
    <row r="101" spans="1:21" ht="11.25">
      <c r="A101" s="14" t="s">
        <v>22</v>
      </c>
      <c r="B101" s="8">
        <v>320</v>
      </c>
      <c r="C101" s="8">
        <v>320</v>
      </c>
      <c r="D101" s="8">
        <v>320</v>
      </c>
      <c r="E101" s="8">
        <v>320</v>
      </c>
      <c r="F101" s="8">
        <v>320</v>
      </c>
      <c r="G101" s="8">
        <f t="shared" si="7"/>
        <v>1600</v>
      </c>
      <c r="I101" s="8">
        <v>320</v>
      </c>
      <c r="J101" s="8">
        <v>320</v>
      </c>
      <c r="K101" s="8">
        <v>320</v>
      </c>
      <c r="L101" s="8">
        <v>320</v>
      </c>
      <c r="M101" s="8">
        <v>320</v>
      </c>
      <c r="N101" s="8">
        <v>320</v>
      </c>
      <c r="O101" s="8">
        <v>320</v>
      </c>
      <c r="P101" s="8">
        <v>320</v>
      </c>
      <c r="Q101" s="8">
        <v>320</v>
      </c>
      <c r="R101" s="8">
        <v>320</v>
      </c>
      <c r="S101" s="8">
        <v>320</v>
      </c>
      <c r="T101" s="8">
        <v>320</v>
      </c>
      <c r="U101" s="8">
        <f>SUM(I101:T101)</f>
        <v>3840</v>
      </c>
    </row>
    <row r="102" spans="1:21" ht="11.25">
      <c r="A102" s="14" t="s">
        <v>23</v>
      </c>
      <c r="B102" s="8">
        <v>300</v>
      </c>
      <c r="C102" s="8">
        <v>318</v>
      </c>
      <c r="D102" s="8">
        <v>318</v>
      </c>
      <c r="E102" s="8">
        <v>318</v>
      </c>
      <c r="F102" s="8">
        <v>318</v>
      </c>
      <c r="G102" s="8">
        <f t="shared" si="7"/>
        <v>1572</v>
      </c>
      <c r="I102" s="8">
        <v>368</v>
      </c>
      <c r="J102" s="8">
        <v>368</v>
      </c>
      <c r="K102" s="8">
        <v>368</v>
      </c>
      <c r="L102" s="8">
        <v>368</v>
      </c>
      <c r="M102" s="8">
        <v>368</v>
      </c>
      <c r="N102" s="8">
        <v>368</v>
      </c>
      <c r="O102" s="8">
        <v>368</v>
      </c>
      <c r="P102" s="8">
        <v>368</v>
      </c>
      <c r="Q102" s="8">
        <v>368</v>
      </c>
      <c r="R102" s="8">
        <v>368</v>
      </c>
      <c r="S102" s="8">
        <v>368</v>
      </c>
      <c r="T102" s="8">
        <v>368</v>
      </c>
      <c r="U102" s="8">
        <f>SUM(I102:T102)</f>
        <v>4416</v>
      </c>
    </row>
    <row r="103" ht="11.25">
      <c r="A103" s="14"/>
    </row>
    <row r="104" spans="1:21" ht="11.25">
      <c r="A104" s="14" t="s">
        <v>28</v>
      </c>
      <c r="M104" s="8">
        <v>54</v>
      </c>
      <c r="N104" s="8">
        <v>54</v>
      </c>
      <c r="O104" s="8">
        <v>54</v>
      </c>
      <c r="P104" s="8">
        <v>54</v>
      </c>
      <c r="Q104" s="8">
        <v>54</v>
      </c>
      <c r="R104" s="8">
        <v>54</v>
      </c>
      <c r="S104" s="8">
        <v>54</v>
      </c>
      <c r="T104" s="8">
        <v>54</v>
      </c>
      <c r="U104" s="8">
        <f>SUM(M104:T104)</f>
        <v>432</v>
      </c>
    </row>
    <row r="105" ht="11.25">
      <c r="A105" s="16"/>
    </row>
    <row r="106" ht="11.25">
      <c r="A106" s="7" t="s">
        <v>39</v>
      </c>
    </row>
    <row r="107" spans="1:21" ht="11.25">
      <c r="A107" s="7" t="s">
        <v>40</v>
      </c>
      <c r="B107" s="8">
        <v>0</v>
      </c>
      <c r="C107" s="8">
        <v>0</v>
      </c>
      <c r="D107" s="8">
        <v>0</v>
      </c>
      <c r="E107" s="8">
        <v>0</v>
      </c>
      <c r="F107" s="8">
        <v>1500</v>
      </c>
      <c r="G107" s="8">
        <f>SUM(B107:F107)</f>
        <v>1500</v>
      </c>
      <c r="I107" s="8">
        <v>0</v>
      </c>
      <c r="J107" s="8">
        <v>0</v>
      </c>
      <c r="K107" s="8">
        <v>1500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1500</v>
      </c>
    </row>
    <row r="108" spans="1:21" ht="11.25">
      <c r="A108" s="7" t="s">
        <v>41</v>
      </c>
      <c r="B108" s="8">
        <v>250</v>
      </c>
      <c r="C108" s="8">
        <v>0</v>
      </c>
      <c r="D108" s="8">
        <v>0</v>
      </c>
      <c r="E108" s="8">
        <v>0</v>
      </c>
      <c r="F108" s="8">
        <v>0</v>
      </c>
      <c r="G108" s="8">
        <v>250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</row>
    <row r="110" spans="1:21" ht="11.25">
      <c r="A110" s="7" t="s">
        <v>42</v>
      </c>
      <c r="B110" s="8">
        <v>0</v>
      </c>
      <c r="C110" s="8">
        <v>0</v>
      </c>
      <c r="D110" s="8">
        <v>0</v>
      </c>
      <c r="E110" s="8">
        <v>0</v>
      </c>
      <c r="F110" s="8">
        <v>1200</v>
      </c>
      <c r="G110" s="8">
        <f>SUM(B110:F110)</f>
        <v>1200</v>
      </c>
      <c r="I110" s="8">
        <v>356</v>
      </c>
      <c r="J110" s="8">
        <v>356</v>
      </c>
      <c r="K110" s="8">
        <v>356</v>
      </c>
      <c r="L110" s="8">
        <v>356</v>
      </c>
      <c r="M110" s="8">
        <v>356</v>
      </c>
      <c r="N110" s="8">
        <v>356</v>
      </c>
      <c r="O110" s="8">
        <v>356</v>
      </c>
      <c r="P110" s="8">
        <v>356</v>
      </c>
      <c r="Q110" s="8">
        <v>356</v>
      </c>
      <c r="R110" s="8">
        <v>356</v>
      </c>
      <c r="S110" s="8">
        <v>356</v>
      </c>
      <c r="T110" s="8">
        <v>356</v>
      </c>
      <c r="U110" s="8">
        <f>SUM(I110:T110)</f>
        <v>4272</v>
      </c>
    </row>
    <row r="111" spans="1:21" ht="11.25">
      <c r="A111" s="7" t="s">
        <v>24</v>
      </c>
      <c r="B111" s="8">
        <f>SUM(B92:B110)</f>
        <v>4140.5</v>
      </c>
      <c r="C111" s="8">
        <f>SUM(C92:C110)</f>
        <v>3908.5</v>
      </c>
      <c r="D111" s="8">
        <f>SUM(D92:D110)</f>
        <v>4021</v>
      </c>
      <c r="E111" s="8">
        <f>SUM(E92:E110)</f>
        <v>4021</v>
      </c>
      <c r="F111" s="8">
        <f>SUM(F92:F110)</f>
        <v>6646</v>
      </c>
      <c r="G111" s="8">
        <f>SUM(B111:F111)</f>
        <v>22737</v>
      </c>
      <c r="I111" s="8">
        <f>SUM(I92:I110)</f>
        <v>4834</v>
      </c>
      <c r="J111" s="8">
        <f>SUM(J92:J110)</f>
        <v>4052</v>
      </c>
      <c r="K111" s="8">
        <f>SUM(K92:K110)</f>
        <v>5552</v>
      </c>
      <c r="L111" s="8">
        <f>SUM(L92:L110)</f>
        <v>4052</v>
      </c>
      <c r="M111" s="8">
        <f>SUM(M92:M110)</f>
        <v>4106</v>
      </c>
      <c r="N111" s="8">
        <f>SUM(N92:N110)</f>
        <v>4106</v>
      </c>
      <c r="O111" s="8">
        <f>SUM(O92:O110)</f>
        <v>4106</v>
      </c>
      <c r="P111" s="8">
        <f>SUM(P92:P110)</f>
        <v>4106</v>
      </c>
      <c r="Q111" s="8">
        <f>SUM(Q92:Q110)</f>
        <v>4106</v>
      </c>
      <c r="R111" s="8">
        <f>SUM(R92:R110)</f>
        <v>4106</v>
      </c>
      <c r="S111" s="8">
        <f>SUM(S92:S110)</f>
        <v>4106</v>
      </c>
      <c r="T111" s="8">
        <f>SUM(T92:T110)</f>
        <v>4106</v>
      </c>
      <c r="U111" s="8">
        <f>SUM(I111:T111)</f>
        <v>51338</v>
      </c>
    </row>
    <row r="113" ht="11.25">
      <c r="A113" s="7" t="s">
        <v>25</v>
      </c>
    </row>
    <row r="114" spans="1:20" ht="11.25">
      <c r="A114" s="7" t="s">
        <v>43</v>
      </c>
      <c r="B114" s="8">
        <v>40</v>
      </c>
      <c r="C114" s="8">
        <v>40</v>
      </c>
      <c r="D114" s="8">
        <v>40</v>
      </c>
      <c r="E114" s="8">
        <v>40</v>
      </c>
      <c r="F114" s="8">
        <v>40</v>
      </c>
      <c r="I114" s="8">
        <v>44</v>
      </c>
      <c r="J114" s="8">
        <v>44</v>
      </c>
      <c r="K114" s="8">
        <v>44</v>
      </c>
      <c r="L114" s="8">
        <v>44</v>
      </c>
      <c r="M114" s="8">
        <v>44</v>
      </c>
      <c r="N114" s="8">
        <v>44</v>
      </c>
      <c r="O114" s="8">
        <v>44</v>
      </c>
      <c r="P114" s="8">
        <v>44</v>
      </c>
      <c r="Q114" s="8">
        <v>44</v>
      </c>
      <c r="R114" s="8">
        <v>44</v>
      </c>
      <c r="S114" s="8">
        <v>44</v>
      </c>
      <c r="T114" s="8">
        <v>44</v>
      </c>
    </row>
    <row r="115" spans="1:20" ht="11.25">
      <c r="A115" s="7" t="s">
        <v>44</v>
      </c>
      <c r="B115" s="8">
        <v>92</v>
      </c>
      <c r="C115" s="8">
        <v>92</v>
      </c>
      <c r="D115" s="8">
        <v>92</v>
      </c>
      <c r="E115" s="8">
        <v>92</v>
      </c>
      <c r="F115" s="8">
        <v>92</v>
      </c>
      <c r="I115" s="8">
        <v>92</v>
      </c>
      <c r="J115" s="8">
        <v>92</v>
      </c>
      <c r="K115" s="8">
        <v>92</v>
      </c>
      <c r="L115" s="8">
        <v>92</v>
      </c>
      <c r="M115" s="8">
        <v>92</v>
      </c>
      <c r="N115" s="8">
        <v>92</v>
      </c>
      <c r="O115" s="8">
        <v>92</v>
      </c>
      <c r="P115" s="8">
        <v>92</v>
      </c>
      <c r="Q115" s="8">
        <v>92</v>
      </c>
      <c r="R115" s="8">
        <v>92</v>
      </c>
      <c r="S115" s="8">
        <v>92</v>
      </c>
      <c r="T115" s="8">
        <v>92</v>
      </c>
    </row>
    <row r="117" spans="1:21" ht="11.25">
      <c r="A117" s="7" t="s">
        <v>45</v>
      </c>
      <c r="B117" s="8">
        <f>B114*B115</f>
        <v>3680</v>
      </c>
      <c r="C117" s="8">
        <f>C114*C115</f>
        <v>3680</v>
      </c>
      <c r="D117" s="8">
        <f>D114*D115</f>
        <v>3680</v>
      </c>
      <c r="E117" s="8">
        <f>E114*E115</f>
        <v>3680</v>
      </c>
      <c r="F117" s="8">
        <f>F114*F115</f>
        <v>3680</v>
      </c>
      <c r="G117" s="8">
        <f>SUM(B117:F117)</f>
        <v>18400</v>
      </c>
      <c r="I117" s="8">
        <f aca="true" t="shared" si="8" ref="I117:T117">I114*I115</f>
        <v>4048</v>
      </c>
      <c r="J117" s="8">
        <f t="shared" si="8"/>
        <v>4048</v>
      </c>
      <c r="K117" s="8">
        <f t="shared" si="8"/>
        <v>4048</v>
      </c>
      <c r="L117" s="8">
        <f t="shared" si="8"/>
        <v>4048</v>
      </c>
      <c r="M117" s="8">
        <f t="shared" si="8"/>
        <v>4048</v>
      </c>
      <c r="N117" s="8">
        <f t="shared" si="8"/>
        <v>4048</v>
      </c>
      <c r="O117" s="8">
        <f t="shared" si="8"/>
        <v>4048</v>
      </c>
      <c r="P117" s="8">
        <f t="shared" si="8"/>
        <v>4048</v>
      </c>
      <c r="Q117" s="8">
        <f t="shared" si="8"/>
        <v>4048</v>
      </c>
      <c r="R117" s="8">
        <f t="shared" si="8"/>
        <v>4048</v>
      </c>
      <c r="S117" s="8">
        <f t="shared" si="8"/>
        <v>4048</v>
      </c>
      <c r="T117" s="8">
        <f t="shared" si="8"/>
        <v>4048</v>
      </c>
      <c r="U117" s="8">
        <f>SUM(I117:T117)</f>
        <v>48576</v>
      </c>
    </row>
    <row r="118" spans="1:21" ht="11.25">
      <c r="A118" s="7" t="s">
        <v>46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f>SUM(B118:F118)</f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</row>
    <row r="119" spans="1:21" ht="11.25">
      <c r="A119" s="7" t="s">
        <v>48</v>
      </c>
      <c r="B119" s="15">
        <v>205</v>
      </c>
      <c r="C119" s="15">
        <v>205</v>
      </c>
      <c r="D119" s="15">
        <v>205</v>
      </c>
      <c r="E119" s="15">
        <v>205</v>
      </c>
      <c r="F119" s="15">
        <v>205</v>
      </c>
      <c r="G119" s="8">
        <f>SUM(B119:F119)</f>
        <v>1025</v>
      </c>
      <c r="I119" s="15">
        <v>205</v>
      </c>
      <c r="J119" s="15">
        <v>205</v>
      </c>
      <c r="K119" s="15">
        <v>205</v>
      </c>
      <c r="L119" s="15">
        <v>205</v>
      </c>
      <c r="M119" s="15">
        <v>205</v>
      </c>
      <c r="N119" s="15">
        <v>205</v>
      </c>
      <c r="O119" s="15">
        <v>205</v>
      </c>
      <c r="P119" s="15">
        <v>205</v>
      </c>
      <c r="Q119" s="15">
        <v>205</v>
      </c>
      <c r="R119" s="15">
        <v>205</v>
      </c>
      <c r="S119" s="15">
        <v>205</v>
      </c>
      <c r="T119" s="15">
        <v>205</v>
      </c>
      <c r="U119" s="8">
        <f>SUM(I119:T119)</f>
        <v>2460</v>
      </c>
    </row>
    <row r="120" spans="1:21" ht="11.25">
      <c r="A120" s="7" t="s">
        <v>47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</row>
    <row r="121" spans="1:21" ht="11.25">
      <c r="A121" s="7" t="s">
        <v>26</v>
      </c>
      <c r="B121" s="8">
        <f>SUM(B117:B120)</f>
        <v>3885</v>
      </c>
      <c r="C121" s="8">
        <f>SUM(C117:C120)</f>
        <v>3885</v>
      </c>
      <c r="D121" s="8">
        <f>SUM(D117:D120)</f>
        <v>3885</v>
      </c>
      <c r="E121" s="8">
        <f>SUM(E117:E120)</f>
        <v>3885</v>
      </c>
      <c r="F121" s="8">
        <f>SUM(F117:F120)</f>
        <v>3885</v>
      </c>
      <c r="G121" s="8">
        <f>SUM(B121:F121)</f>
        <v>19425</v>
      </c>
      <c r="I121" s="8">
        <f>SUM(I117:I120)</f>
        <v>4253</v>
      </c>
      <c r="J121" s="8">
        <f>SUM(J117:J120)</f>
        <v>4253</v>
      </c>
      <c r="K121" s="8">
        <f>SUM(K117:K120)</f>
        <v>4253</v>
      </c>
      <c r="L121" s="8">
        <f>SUM(L117:L120)</f>
        <v>4253</v>
      </c>
      <c r="M121" s="8">
        <f>SUM(M117:M120)</f>
        <v>4253</v>
      </c>
      <c r="N121" s="8">
        <f>SUM(N117:N120)</f>
        <v>4253</v>
      </c>
      <c r="O121" s="8">
        <f>SUM(O117:O120)</f>
        <v>4253</v>
      </c>
      <c r="P121" s="8">
        <f>SUM(P117:P120)</f>
        <v>4253</v>
      </c>
      <c r="Q121" s="8">
        <f>SUM(Q117:Q120)</f>
        <v>4253</v>
      </c>
      <c r="R121" s="8">
        <f>SUM(R117:R120)</f>
        <v>4253</v>
      </c>
      <c r="S121" s="8">
        <f>SUM(S117:S120)</f>
        <v>4253</v>
      </c>
      <c r="T121" s="8">
        <f>SUM(T117:T120)</f>
        <v>4253</v>
      </c>
      <c r="U121" s="8">
        <f>SUM(I121:T121)</f>
        <v>51036</v>
      </c>
    </row>
    <row r="123" spans="1:21" ht="15">
      <c r="A123" s="7" t="s">
        <v>27</v>
      </c>
      <c r="B123" s="8">
        <f>SUM(B121-B111)</f>
        <v>-255.5</v>
      </c>
      <c r="C123" s="8">
        <f>SUM(C121-C111)</f>
        <v>-23.5</v>
      </c>
      <c r="D123" s="8">
        <f>SUM(D121-D111)</f>
        <v>-136</v>
      </c>
      <c r="E123" s="8">
        <f>SUM(E121-E111)</f>
        <v>-136</v>
      </c>
      <c r="F123" s="8">
        <f>SUM(F121-F111)</f>
        <v>-2761</v>
      </c>
      <c r="G123" s="19">
        <f>SUM(B123:F123)</f>
        <v>-3312</v>
      </c>
      <c r="H123" s="17"/>
      <c r="I123" s="8">
        <f aca="true" t="shared" si="9" ref="I123:T123">SUM(I121-I111)</f>
        <v>-581</v>
      </c>
      <c r="J123" s="8">
        <f t="shared" si="9"/>
        <v>201</v>
      </c>
      <c r="K123" s="8">
        <f t="shared" si="9"/>
        <v>-1299</v>
      </c>
      <c r="L123" s="8">
        <f t="shared" si="9"/>
        <v>201</v>
      </c>
      <c r="M123" s="8">
        <f t="shared" si="9"/>
        <v>147</v>
      </c>
      <c r="N123" s="8">
        <f t="shared" si="9"/>
        <v>147</v>
      </c>
      <c r="O123" s="8">
        <f t="shared" si="9"/>
        <v>147</v>
      </c>
      <c r="P123" s="8">
        <f t="shared" si="9"/>
        <v>147</v>
      </c>
      <c r="Q123" s="8">
        <f t="shared" si="9"/>
        <v>147</v>
      </c>
      <c r="R123" s="8">
        <f t="shared" si="9"/>
        <v>147</v>
      </c>
      <c r="S123" s="8">
        <f t="shared" si="9"/>
        <v>147</v>
      </c>
      <c r="T123" s="8">
        <f t="shared" si="9"/>
        <v>147</v>
      </c>
      <c r="U123" s="18">
        <f>SUM(I123:T123)</f>
        <v>-302</v>
      </c>
    </row>
  </sheetData>
  <printOptions/>
  <pageMargins left="0.7701388888888889" right="0.2" top="0.1798611111111111" bottom="0.7875" header="0.1701388888888889" footer="0"/>
  <pageSetup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28">
      <selection activeCell="H20" sqref="H20"/>
    </sheetView>
  </sheetViews>
  <sheetFormatPr defaultColWidth="11.421875" defaultRowHeight="12.75"/>
  <cols>
    <col min="1" max="1" width="25.57421875" style="20" customWidth="1"/>
    <col min="2" max="16384" width="11.421875" style="20" customWidth="1"/>
  </cols>
  <sheetData>
    <row r="1" spans="1:8" ht="12.75">
      <c r="A1" s="20" t="s">
        <v>52</v>
      </c>
      <c r="H1" s="21"/>
    </row>
    <row r="2" spans="1:8" ht="12.75">
      <c r="A2" s="20" t="s">
        <v>53</v>
      </c>
      <c r="H2" s="21"/>
    </row>
    <row r="3" spans="2:8" ht="12.75">
      <c r="B3" s="20" t="s">
        <v>54</v>
      </c>
      <c r="C3" s="20" t="s">
        <v>55</v>
      </c>
      <c r="D3" s="20" t="s">
        <v>56</v>
      </c>
      <c r="E3" s="20" t="s">
        <v>57</v>
      </c>
      <c r="G3" s="20" t="s">
        <v>58</v>
      </c>
      <c r="H3" s="21" t="s">
        <v>59</v>
      </c>
    </row>
    <row r="4" spans="1:8" ht="12.75">
      <c r="A4" s="20" t="s">
        <v>60</v>
      </c>
      <c r="B4" s="20">
        <v>3000</v>
      </c>
      <c r="C4" s="20">
        <v>2.5</v>
      </c>
      <c r="D4" s="22">
        <v>0.08</v>
      </c>
      <c r="E4" s="20">
        <v>3250</v>
      </c>
      <c r="G4" s="20">
        <v>108</v>
      </c>
      <c r="H4" s="21">
        <f>G4/G8</f>
        <v>0.26732673267326734</v>
      </c>
    </row>
    <row r="5" spans="1:8" ht="12.75">
      <c r="A5" s="20" t="s">
        <v>61</v>
      </c>
      <c r="B5" s="20">
        <v>3000</v>
      </c>
      <c r="C5" s="20">
        <v>2</v>
      </c>
      <c r="D5" s="22"/>
      <c r="E5" s="20">
        <v>3000</v>
      </c>
      <c r="G5" s="20">
        <v>125</v>
      </c>
      <c r="H5" s="21">
        <f>G5/G8</f>
        <v>0.3094059405940594</v>
      </c>
    </row>
    <row r="6" spans="1:8" ht="12.75">
      <c r="A6" s="20" t="s">
        <v>62</v>
      </c>
      <c r="B6" s="20">
        <v>1500</v>
      </c>
      <c r="C6" s="20">
        <v>3</v>
      </c>
      <c r="D6" s="22">
        <v>0.1</v>
      </c>
      <c r="E6" s="20">
        <v>1650</v>
      </c>
      <c r="G6" s="20">
        <v>46</v>
      </c>
      <c r="H6" s="21">
        <f>G6/G8</f>
        <v>0.11386138613861387</v>
      </c>
    </row>
    <row r="7" spans="1:8" ht="12.75">
      <c r="A7" s="20" t="s">
        <v>63</v>
      </c>
      <c r="B7" s="20">
        <v>1500</v>
      </c>
      <c r="C7" s="20">
        <v>1</v>
      </c>
      <c r="E7" s="20">
        <v>1500</v>
      </c>
      <c r="G7" s="20">
        <v>125</v>
      </c>
      <c r="H7" s="21">
        <f>G7/G8</f>
        <v>0.3094059405940594</v>
      </c>
    </row>
    <row r="8" spans="1:8" s="23" customFormat="1" ht="12.75">
      <c r="A8" s="23" t="s">
        <v>64</v>
      </c>
      <c r="B8" s="23">
        <f>SUM(B4:B7)</f>
        <v>9000</v>
      </c>
      <c r="E8" s="23">
        <f>SUM(E4:E7)</f>
        <v>9400</v>
      </c>
      <c r="G8" s="23">
        <f>SUM(G4:G7)</f>
        <v>404</v>
      </c>
      <c r="H8" s="24">
        <f>SUM(H4:H7)</f>
        <v>1</v>
      </c>
    </row>
    <row r="9" s="23" customFormat="1" ht="12.75">
      <c r="H9" s="24"/>
    </row>
    <row r="10" spans="1:8" ht="12.75">
      <c r="A10" s="20" t="s">
        <v>65</v>
      </c>
      <c r="H10" s="21"/>
    </row>
    <row r="11" spans="2:8" ht="12.75">
      <c r="B11" s="20" t="s">
        <v>54</v>
      </c>
      <c r="C11" s="20" t="s">
        <v>55</v>
      </c>
      <c r="D11" s="20" t="s">
        <v>56</v>
      </c>
      <c r="E11" s="20" t="s">
        <v>57</v>
      </c>
      <c r="G11" s="20" t="s">
        <v>58</v>
      </c>
      <c r="H11" s="21" t="s">
        <v>59</v>
      </c>
    </row>
    <row r="12" spans="1:8" ht="12.75">
      <c r="A12" s="20" t="s">
        <v>60</v>
      </c>
      <c r="B12" s="20">
        <v>3000</v>
      </c>
      <c r="C12" s="20">
        <v>2.5</v>
      </c>
      <c r="D12" s="22">
        <v>0.08</v>
      </c>
      <c r="E12" s="20">
        <v>3250</v>
      </c>
      <c r="G12" s="20">
        <v>108</v>
      </c>
      <c r="H12" s="21">
        <f>G12/G16</f>
        <v>0.30337078651685395</v>
      </c>
    </row>
    <row r="13" spans="1:8" ht="12.75">
      <c r="A13" s="20" t="s">
        <v>61</v>
      </c>
      <c r="B13" s="20">
        <v>3000</v>
      </c>
      <c r="C13" s="20">
        <v>2</v>
      </c>
      <c r="D13" s="22"/>
      <c r="E13" s="20">
        <v>3000</v>
      </c>
      <c r="G13" s="20">
        <v>125</v>
      </c>
      <c r="H13" s="21">
        <f>G13/G16</f>
        <v>0.351123595505618</v>
      </c>
    </row>
    <row r="14" spans="1:8" ht="12.75">
      <c r="A14" s="20" t="s">
        <v>62</v>
      </c>
      <c r="B14" s="20">
        <v>1500</v>
      </c>
      <c r="C14" s="20">
        <v>3</v>
      </c>
      <c r="D14" s="22">
        <v>0.1</v>
      </c>
      <c r="E14" s="20">
        <v>1650</v>
      </c>
      <c r="G14" s="20">
        <v>46</v>
      </c>
      <c r="H14" s="21">
        <f>G14/G16</f>
        <v>0.12921348314606743</v>
      </c>
    </row>
    <row r="15" spans="1:8" ht="12.75">
      <c r="A15" s="20" t="s">
        <v>66</v>
      </c>
      <c r="B15" s="20">
        <v>3000</v>
      </c>
      <c r="C15" s="20" t="s">
        <v>67</v>
      </c>
      <c r="D15" s="22">
        <v>0.1</v>
      </c>
      <c r="E15" s="20">
        <v>3300</v>
      </c>
      <c r="G15" s="20">
        <v>77</v>
      </c>
      <c r="H15" s="21">
        <f>G15/G16</f>
        <v>0.21629213483146068</v>
      </c>
    </row>
    <row r="16" spans="1:8" s="23" customFormat="1" ht="12.75">
      <c r="A16" s="23" t="s">
        <v>64</v>
      </c>
      <c r="B16" s="23">
        <f>SUM(B12:B15)</f>
        <v>10500</v>
      </c>
      <c r="E16" s="23">
        <f>SUM(E12:E15)</f>
        <v>11200</v>
      </c>
      <c r="G16" s="23">
        <f>SUM(G12:G15)</f>
        <v>356</v>
      </c>
      <c r="H16" s="24">
        <f>SUM(H12:H15)</f>
        <v>1</v>
      </c>
    </row>
    <row r="17" spans="1:8" ht="12.75">
      <c r="A17" s="20" t="s">
        <v>68</v>
      </c>
      <c r="B17" s="20" t="s">
        <v>69</v>
      </c>
      <c r="H17" s="21"/>
    </row>
    <row r="18" spans="1:8" ht="12.75">
      <c r="A18" s="20" t="s">
        <v>70</v>
      </c>
      <c r="B18" s="20" t="s">
        <v>71</v>
      </c>
      <c r="H18" s="21"/>
    </row>
    <row r="19" ht="12.75">
      <c r="H19" s="21"/>
    </row>
    <row r="20" spans="1:8" ht="12.75">
      <c r="A20" s="20" t="s">
        <v>72</v>
      </c>
      <c r="B20" s="20" t="s">
        <v>73</v>
      </c>
      <c r="H20" s="21"/>
    </row>
    <row r="21" ht="12.75">
      <c r="H21" s="21"/>
    </row>
    <row r="22" spans="1:8" ht="12.75">
      <c r="A22" s="20" t="s">
        <v>60</v>
      </c>
      <c r="B22" s="20" t="s">
        <v>74</v>
      </c>
      <c r="C22" s="20">
        <v>2592</v>
      </c>
      <c r="E22" s="20" t="s">
        <v>75</v>
      </c>
      <c r="F22" s="20">
        <v>480</v>
      </c>
      <c r="H22" s="21"/>
    </row>
    <row r="23" spans="1:8" ht="12.75">
      <c r="A23" s="20" t="s">
        <v>61</v>
      </c>
      <c r="B23" s="20" t="s">
        <v>76</v>
      </c>
      <c r="C23" s="20">
        <v>3000</v>
      </c>
      <c r="H23" s="21"/>
    </row>
    <row r="24" spans="1:8" ht="12.75">
      <c r="A24" s="20" t="s">
        <v>62</v>
      </c>
      <c r="B24" s="20" t="s">
        <v>77</v>
      </c>
      <c r="C24" s="20">
        <v>1104</v>
      </c>
      <c r="H24" s="21"/>
    </row>
    <row r="25" spans="1:8" ht="12.75">
      <c r="A25" s="20" t="s">
        <v>66</v>
      </c>
      <c r="B25" s="20">
        <v>0</v>
      </c>
      <c r="C25" s="20">
        <v>0</v>
      </c>
      <c r="H25" s="21"/>
    </row>
    <row r="26" spans="1:8" ht="12.75">
      <c r="A26" s="20" t="s">
        <v>63</v>
      </c>
      <c r="B26" s="20">
        <v>2005</v>
      </c>
      <c r="C26" s="20">
        <v>0</v>
      </c>
      <c r="H26" s="21"/>
    </row>
    <row r="27" spans="3:8" ht="15.75">
      <c r="C27" s="25">
        <f>SUM(C22:C26)</f>
        <v>6696</v>
      </c>
      <c r="H27" s="21"/>
    </row>
    <row r="28" ht="12.75">
      <c r="H28" s="21"/>
    </row>
    <row r="29" spans="1:8" ht="12.75">
      <c r="A29" s="20" t="s">
        <v>78</v>
      </c>
      <c r="H29" s="21"/>
    </row>
    <row r="30" spans="2:8" ht="12.75">
      <c r="B30" s="20" t="s">
        <v>54</v>
      </c>
      <c r="C30" s="20" t="s">
        <v>55</v>
      </c>
      <c r="D30" s="20" t="s">
        <v>56</v>
      </c>
      <c r="E30" s="20" t="s">
        <v>57</v>
      </c>
      <c r="G30" s="20" t="s">
        <v>58</v>
      </c>
      <c r="H30" s="21" t="s">
        <v>59</v>
      </c>
    </row>
    <row r="31" spans="1:8" ht="12.75">
      <c r="A31" s="20" t="s">
        <v>60</v>
      </c>
      <c r="B31" s="20">
        <v>3000</v>
      </c>
      <c r="C31" s="20">
        <v>2.5</v>
      </c>
      <c r="D31" s="22">
        <v>0.08</v>
      </c>
      <c r="E31" s="20">
        <v>3250</v>
      </c>
      <c r="G31" s="20">
        <v>108</v>
      </c>
      <c r="H31" s="21">
        <f>G31/G37</f>
        <v>0.21951219512195122</v>
      </c>
    </row>
    <row r="32" spans="1:8" ht="12.75">
      <c r="A32" s="20" t="s">
        <v>61</v>
      </c>
      <c r="B32" s="20">
        <v>3000</v>
      </c>
      <c r="C32" s="20">
        <v>2</v>
      </c>
      <c r="D32" s="22"/>
      <c r="E32" s="20">
        <v>3000</v>
      </c>
      <c r="G32" s="20">
        <v>125</v>
      </c>
      <c r="H32" s="21">
        <f>G32/G37</f>
        <v>0.2540650406504065</v>
      </c>
    </row>
    <row r="33" spans="1:8" ht="12.75">
      <c r="A33" s="20" t="s">
        <v>62</v>
      </c>
      <c r="B33" s="20">
        <v>1500</v>
      </c>
      <c r="C33" s="20">
        <v>3</v>
      </c>
      <c r="D33" s="22">
        <v>0.1</v>
      </c>
      <c r="E33" s="20">
        <v>1650</v>
      </c>
      <c r="G33" s="20">
        <v>46</v>
      </c>
      <c r="H33" s="21">
        <f>G33/G37</f>
        <v>0.09349593495934959</v>
      </c>
    </row>
    <row r="34" spans="1:8" ht="12.75">
      <c r="A34" s="20" t="s">
        <v>66</v>
      </c>
      <c r="B34" s="20">
        <v>3000</v>
      </c>
      <c r="C34" s="20" t="s">
        <v>67</v>
      </c>
      <c r="D34" s="22">
        <v>0.1</v>
      </c>
      <c r="E34" s="20">
        <v>3300</v>
      </c>
      <c r="G34" s="20">
        <v>77</v>
      </c>
      <c r="H34" s="21">
        <f>G34/G37</f>
        <v>0.1565040650406504</v>
      </c>
    </row>
    <row r="35" spans="1:8" ht="12.75">
      <c r="A35" s="20" t="s">
        <v>63</v>
      </c>
      <c r="B35" s="20">
        <v>1625</v>
      </c>
      <c r="C35" s="20">
        <v>1</v>
      </c>
      <c r="D35" s="20" t="s">
        <v>79</v>
      </c>
      <c r="E35" s="20">
        <v>1625</v>
      </c>
      <c r="G35" s="20">
        <v>136</v>
      </c>
      <c r="H35" s="21">
        <f>G35/G37</f>
        <v>0.2764227642276423</v>
      </c>
    </row>
    <row r="36" ht="12.75">
      <c r="H36" s="21"/>
    </row>
    <row r="37" spans="1:8" s="23" customFormat="1" ht="12.75">
      <c r="A37" s="23" t="s">
        <v>64</v>
      </c>
      <c r="B37" s="23">
        <f>SUM(B31:B36)</f>
        <v>12125</v>
      </c>
      <c r="E37" s="23">
        <f>SUM(E31:E36)</f>
        <v>12825</v>
      </c>
      <c r="G37" s="23">
        <f>SUM(G31:G35)</f>
        <v>492</v>
      </c>
      <c r="H37" s="24">
        <f>SUM(H31:H35)</f>
        <v>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PISPOLETA</dc:creator>
  <cp:keywords/>
  <dc:description/>
  <cp:lastModifiedBy>PISPOLETA</cp:lastModifiedBy>
  <dcterms:created xsi:type="dcterms:W3CDTF">2005-09-13T16:36:34Z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