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7180" windowHeight="12150"/>
  </bookViews>
  <sheets>
    <sheet name="limones_enero 2017" sheetId="1" r:id="rId1"/>
    <sheet name="naranjas_enero 2017" sheetId="2" r:id="rId2"/>
    <sheet name="pomelos_enero2017" sheetId="3" r:id="rId3"/>
    <sheet name="limones_diciembre2016" sheetId="4" r:id="rId4"/>
    <sheet name="naranjas_diciembre2016" sheetId="5" r:id="rId5"/>
  </sheets>
  <calcPr calcId="145621"/>
</workbook>
</file>

<file path=xl/calcChain.xml><?xml version="1.0" encoding="utf-8"?>
<calcChain xmlns="http://schemas.openxmlformats.org/spreadsheetml/2006/main">
  <c r="E29" i="5" l="1"/>
  <c r="E27" i="5"/>
  <c r="N25" i="5"/>
  <c r="K25" i="5"/>
  <c r="J25" i="5"/>
  <c r="F24" i="5"/>
  <c r="F25" i="5" s="1"/>
  <c r="C24" i="5"/>
  <c r="E24" i="5" s="1"/>
  <c r="B24" i="5"/>
  <c r="B25" i="5" s="1"/>
  <c r="E23" i="5"/>
  <c r="E22" i="5"/>
  <c r="E21" i="5"/>
  <c r="E20" i="5"/>
  <c r="E19" i="5"/>
  <c r="M18" i="5"/>
  <c r="E18" i="5"/>
  <c r="E17" i="5"/>
  <c r="M16" i="5"/>
  <c r="E16" i="5"/>
  <c r="E15" i="5"/>
  <c r="M14" i="5"/>
  <c r="E14" i="5"/>
  <c r="M13" i="5"/>
  <c r="E13" i="5"/>
  <c r="M12" i="5"/>
  <c r="E12" i="5"/>
  <c r="M11" i="5"/>
  <c r="E11" i="5"/>
  <c r="M10" i="5"/>
  <c r="E10" i="5"/>
  <c r="M9" i="5"/>
  <c r="E9" i="5"/>
  <c r="M8" i="5"/>
  <c r="E8" i="5"/>
  <c r="M7" i="5"/>
  <c r="E7" i="5"/>
  <c r="M6" i="5"/>
  <c r="E6" i="5"/>
  <c r="M5" i="5"/>
  <c r="E5" i="5"/>
  <c r="M4" i="5"/>
  <c r="E4" i="5"/>
  <c r="M3" i="5"/>
  <c r="M25" i="5" s="1"/>
  <c r="O25" i="5" s="1"/>
  <c r="E3" i="5"/>
  <c r="E25" i="4"/>
  <c r="E24" i="4"/>
  <c r="E18" i="4"/>
  <c r="E17" i="4"/>
  <c r="E16" i="4"/>
  <c r="E15" i="4"/>
  <c r="E14" i="4"/>
  <c r="N13" i="4"/>
  <c r="F21" i="4" s="1"/>
  <c r="F22" i="4" s="1"/>
  <c r="K13" i="4"/>
  <c r="C21" i="4" s="1"/>
  <c r="J13" i="4"/>
  <c r="B21" i="4" s="1"/>
  <c r="B22" i="4" s="1"/>
  <c r="E13" i="4"/>
  <c r="M12" i="4"/>
  <c r="E12" i="4"/>
  <c r="M11" i="4"/>
  <c r="E11" i="4"/>
  <c r="M10" i="4"/>
  <c r="E10" i="4"/>
  <c r="M9" i="4"/>
  <c r="E9" i="4"/>
  <c r="M8" i="4"/>
  <c r="E8" i="4"/>
  <c r="M7" i="4"/>
  <c r="E7" i="4"/>
  <c r="M6" i="4"/>
  <c r="E6" i="4"/>
  <c r="M5" i="4"/>
  <c r="E5" i="4"/>
  <c r="M4" i="4"/>
  <c r="E4" i="4"/>
  <c r="M3" i="4"/>
  <c r="M13" i="4" s="1"/>
  <c r="O13" i="4" s="1"/>
  <c r="E3" i="4"/>
  <c r="E15" i="3"/>
  <c r="E14" i="3"/>
  <c r="N11" i="3"/>
  <c r="K11" i="3"/>
  <c r="J11" i="3"/>
  <c r="F11" i="3"/>
  <c r="F12" i="3" s="1"/>
  <c r="C11" i="3"/>
  <c r="C12" i="3" s="1"/>
  <c r="B11" i="3"/>
  <c r="B12" i="3" s="1"/>
  <c r="M10" i="3"/>
  <c r="E10" i="3"/>
  <c r="M9" i="3"/>
  <c r="E9" i="3"/>
  <c r="M8" i="3"/>
  <c r="E8" i="3"/>
  <c r="M7" i="3"/>
  <c r="E7" i="3"/>
  <c r="M6" i="3"/>
  <c r="E6" i="3"/>
  <c r="M5" i="3"/>
  <c r="E5" i="3"/>
  <c r="M4" i="3"/>
  <c r="E4" i="3"/>
  <c r="M3" i="3"/>
  <c r="M11" i="3" s="1"/>
  <c r="O11" i="3" s="1"/>
  <c r="E3" i="3"/>
  <c r="E25" i="2"/>
  <c r="E23" i="2"/>
  <c r="N21" i="2"/>
  <c r="K21" i="2"/>
  <c r="J21" i="2"/>
  <c r="F20" i="2"/>
  <c r="F21" i="2" s="1"/>
  <c r="C20" i="2"/>
  <c r="E20" i="2" s="1"/>
  <c r="B20" i="2"/>
  <c r="B21" i="2" s="1"/>
  <c r="E19" i="2"/>
  <c r="M18" i="2"/>
  <c r="E18" i="2"/>
  <c r="M17" i="2"/>
  <c r="E17" i="2"/>
  <c r="M16" i="2"/>
  <c r="E16" i="2"/>
  <c r="M15" i="2"/>
  <c r="E15" i="2"/>
  <c r="M14" i="2"/>
  <c r="E14" i="2"/>
  <c r="M13" i="2"/>
  <c r="E13" i="2"/>
  <c r="M12" i="2"/>
  <c r="E12" i="2"/>
  <c r="M11" i="2"/>
  <c r="E11" i="2"/>
  <c r="M10" i="2"/>
  <c r="E10" i="2"/>
  <c r="M9" i="2"/>
  <c r="E9" i="2"/>
  <c r="M8" i="2"/>
  <c r="E8" i="2"/>
  <c r="M7" i="2"/>
  <c r="E7" i="2"/>
  <c r="M6" i="2"/>
  <c r="E6" i="2"/>
  <c r="M5" i="2"/>
  <c r="E5" i="2"/>
  <c r="M4" i="2"/>
  <c r="E4" i="2"/>
  <c r="M3" i="2"/>
  <c r="M21" i="2" s="1"/>
  <c r="O21" i="2" s="1"/>
  <c r="E3" i="2"/>
  <c r="E21" i="2" s="1"/>
  <c r="E13" i="1"/>
  <c r="E12" i="1"/>
  <c r="C9" i="1"/>
  <c r="C10" i="1" s="1"/>
  <c r="E8" i="1"/>
  <c r="N7" i="1"/>
  <c r="F9" i="1" s="1"/>
  <c r="F10" i="1" s="1"/>
  <c r="K7" i="1"/>
  <c r="J7" i="1"/>
  <c r="B9" i="1" s="1"/>
  <c r="B10" i="1" s="1"/>
  <c r="E7" i="1"/>
  <c r="M6" i="1"/>
  <c r="E6" i="1"/>
  <c r="M5" i="1"/>
  <c r="E5" i="1"/>
  <c r="M4" i="1"/>
  <c r="E4" i="1"/>
  <c r="M3" i="1"/>
  <c r="M7" i="1" s="1"/>
  <c r="O7" i="1" s="1"/>
  <c r="E3" i="1"/>
  <c r="C22" i="4" l="1"/>
  <c r="E21" i="4"/>
  <c r="G27" i="2"/>
  <c r="E27" i="2"/>
  <c r="E22" i="4"/>
  <c r="E25" i="5"/>
  <c r="E9" i="1"/>
  <c r="E10" i="1" s="1"/>
  <c r="C21" i="2"/>
  <c r="C25" i="5"/>
  <c r="E11" i="3"/>
  <c r="E12" i="3" s="1"/>
  <c r="G9" i="1" l="1"/>
  <c r="E14" i="1"/>
  <c r="G13" i="3"/>
  <c r="E16" i="3"/>
  <c r="E26" i="4"/>
  <c r="G21" i="4"/>
  <c r="G31" i="5"/>
  <c r="E31" i="5"/>
</calcChain>
</file>

<file path=xl/sharedStrings.xml><?xml version="1.0" encoding="utf-8"?>
<sst xmlns="http://schemas.openxmlformats.org/spreadsheetml/2006/main" count="212" uniqueCount="64">
  <si>
    <t>Limones</t>
  </si>
  <si>
    <t>Nombre</t>
  </si>
  <si>
    <t>Kilos</t>
  </si>
  <si>
    <t>Kilos reales</t>
  </si>
  <si>
    <t>Pax</t>
  </si>
  <si>
    <t>Total</t>
  </si>
  <si>
    <t>Pagado</t>
  </si>
  <si>
    <t>recoge en huerta</t>
  </si>
  <si>
    <t>Kilos pedidos</t>
  </si>
  <si>
    <t>Aitana</t>
  </si>
  <si>
    <t>Pablo</t>
  </si>
  <si>
    <t>Ricardo</t>
  </si>
  <si>
    <t>Ric</t>
  </si>
  <si>
    <t>Cinta</t>
  </si>
  <si>
    <t>Felipe</t>
  </si>
  <si>
    <t>Iciar</t>
  </si>
  <si>
    <t>TOTAL</t>
  </si>
  <si>
    <t>Diego</t>
  </si>
  <si>
    <t>Kilos pesados</t>
  </si>
  <si>
    <t>para pagar</t>
  </si>
  <si>
    <t>fondo</t>
  </si>
  <si>
    <t>NARANJAS</t>
  </si>
  <si>
    <t>Pedro</t>
  </si>
  <si>
    <t>Copo</t>
  </si>
  <si>
    <t>Inma</t>
  </si>
  <si>
    <t>Alicia</t>
  </si>
  <si>
    <t>Jorge</t>
  </si>
  <si>
    <t>Riky</t>
  </si>
  <si>
    <t>Joaquín</t>
  </si>
  <si>
    <t>Fando</t>
  </si>
  <si>
    <t>Nieves</t>
  </si>
  <si>
    <t>Monte y Pere</t>
  </si>
  <si>
    <t>Raúl</t>
  </si>
  <si>
    <t>Dacal</t>
  </si>
  <si>
    <t>Icíar</t>
  </si>
  <si>
    <t>Bernardo</t>
  </si>
  <si>
    <t>Laura</t>
  </si>
  <si>
    <t>Zulu</t>
  </si>
  <si>
    <t>Dieguito</t>
  </si>
  <si>
    <t>Carmen Cabah</t>
  </si>
  <si>
    <t>CASA</t>
  </si>
  <si>
    <t>Raquel</t>
  </si>
  <si>
    <t>Padres</t>
  </si>
  <si>
    <t>Cris Cabah</t>
  </si>
  <si>
    <t>Eric</t>
  </si>
  <si>
    <t>Gisela</t>
  </si>
  <si>
    <t>Pomelos</t>
  </si>
  <si>
    <t>Casa</t>
  </si>
  <si>
    <t>Suma todo enero</t>
  </si>
  <si>
    <t>Dani</t>
  </si>
  <si>
    <t>Joaquin</t>
  </si>
  <si>
    <t>Esther</t>
  </si>
  <si>
    <t>Ana</t>
  </si>
  <si>
    <t>Carmen</t>
  </si>
  <si>
    <t>Antonio</t>
  </si>
  <si>
    <t>Puri</t>
  </si>
  <si>
    <t>Cris</t>
  </si>
  <si>
    <t>pagado 3/02/17</t>
  </si>
  <si>
    <t>Isa</t>
  </si>
  <si>
    <t>Carmen CABAh</t>
  </si>
  <si>
    <t>Zulu2</t>
  </si>
  <si>
    <t>Victor y Ana</t>
  </si>
  <si>
    <t>Dani Rastro</t>
  </si>
  <si>
    <t>Cris CABAH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</si>
</sst>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/>
    <xf numFmtId="0" fontId="3" fillId="0" borderId="5" xfId="0" applyFont="1" applyBorder="1"/>
    <xf numFmtId="0" fontId="4" fillId="0" borderId="6" xfId="0" applyFont="1" applyBorder="1"/>
    <xf numFmtId="0" fontId="0" fillId="0" borderId="6" xfId="0" applyBorder="1"/>
    <xf numFmtId="164" fontId="0" fillId="0" borderId="7" xfId="0" applyNumberFormat="1" applyBorder="1"/>
    <xf numFmtId="164" fontId="3" fillId="0" borderId="7" xfId="0" applyNumberFormat="1" applyFont="1" applyBorder="1"/>
    <xf numFmtId="0" fontId="3" fillId="0" borderId="0" xfId="0" applyFont="1" applyFill="1" applyAlignment="1">
      <alignment horizontal="center"/>
    </xf>
    <xf numFmtId="164" fontId="1" fillId="0" borderId="7" xfId="0" applyNumberFormat="1" applyFont="1" applyBorder="1"/>
    <xf numFmtId="164" fontId="0" fillId="0" borderId="0" xfId="0" applyNumberFormat="1" applyFill="1" applyBorder="1" applyAlignment="1">
      <alignment horizontal="center"/>
    </xf>
    <xf numFmtId="0" fontId="3" fillId="3" borderId="8" xfId="0" applyFont="1" applyFill="1" applyBorder="1"/>
    <xf numFmtId="0" fontId="4" fillId="3" borderId="9" xfId="0" applyFont="1" applyFill="1" applyBorder="1"/>
    <xf numFmtId="0" fontId="0" fillId="3" borderId="9" xfId="0" applyFill="1" applyBorder="1"/>
    <xf numFmtId="164" fontId="0" fillId="3" borderId="10" xfId="0" applyNumberFormat="1" applyFill="1" applyBorder="1"/>
    <xf numFmtId="164" fontId="0" fillId="3" borderId="7" xfId="0" applyNumberFormat="1" applyFill="1" applyBorder="1"/>
    <xf numFmtId="164" fontId="3" fillId="3" borderId="10" xfId="0" applyNumberFormat="1" applyFont="1" applyFill="1" applyBorder="1"/>
    <xf numFmtId="164" fontId="1" fillId="3" borderId="10" xfId="0" applyNumberFormat="1" applyFont="1" applyFill="1" applyBorder="1"/>
    <xf numFmtId="0" fontId="0" fillId="3" borderId="0" xfId="0" applyFill="1"/>
    <xf numFmtId="0" fontId="3" fillId="0" borderId="8" xfId="0" applyFont="1" applyBorder="1"/>
    <xf numFmtId="0" fontId="0" fillId="3" borderId="8" xfId="0" applyFill="1" applyBorder="1"/>
    <xf numFmtId="0" fontId="0" fillId="4" borderId="0" xfId="0" applyFill="1"/>
    <xf numFmtId="0" fontId="5" fillId="4" borderId="0" xfId="0" applyFont="1" applyFill="1"/>
    <xf numFmtId="0" fontId="2" fillId="4" borderId="0" xfId="0" applyFont="1" applyFill="1"/>
    <xf numFmtId="164" fontId="0" fillId="4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4" borderId="8" xfId="0" applyFill="1" applyBorder="1"/>
    <xf numFmtId="0" fontId="4" fillId="4" borderId="9" xfId="0" applyFont="1" applyFill="1" applyBorder="1"/>
    <xf numFmtId="0" fontId="0" fillId="4" borderId="9" xfId="0" applyFill="1" applyBorder="1"/>
    <xf numFmtId="164" fontId="0" fillId="4" borderId="10" xfId="0" applyNumberFormat="1" applyFill="1" applyBorder="1"/>
    <xf numFmtId="164" fontId="0" fillId="4" borderId="7" xfId="0" applyNumberFormat="1" applyFill="1" applyBorder="1"/>
    <xf numFmtId="0" fontId="3" fillId="0" borderId="11" xfId="0" applyFont="1" applyBorder="1"/>
    <xf numFmtId="0" fontId="4" fillId="0" borderId="12" xfId="0" applyFont="1" applyBorder="1"/>
    <xf numFmtId="0" fontId="2" fillId="0" borderId="12" xfId="0" applyFont="1" applyBorder="1"/>
    <xf numFmtId="0" fontId="3" fillId="0" borderId="12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0" fontId="0" fillId="0" borderId="0" xfId="0" applyFill="1" applyBorder="1"/>
    <xf numFmtId="0" fontId="0" fillId="5" borderId="0" xfId="0" applyFill="1"/>
    <xf numFmtId="0" fontId="2" fillId="5" borderId="0" xfId="0" applyFont="1" applyFill="1"/>
    <xf numFmtId="0" fontId="6" fillId="0" borderId="0" xfId="0" applyFont="1" applyFill="1" applyBorder="1"/>
    <xf numFmtId="164" fontId="2" fillId="5" borderId="0" xfId="0" applyNumberFormat="1" applyFont="1" applyFill="1"/>
    <xf numFmtId="164" fontId="2" fillId="0" borderId="0" xfId="0" applyNumberFormat="1" applyFont="1"/>
    <xf numFmtId="164" fontId="0" fillId="6" borderId="0" xfId="0" applyNumberFormat="1" applyFill="1"/>
    <xf numFmtId="164" fontId="0" fillId="0" borderId="0" xfId="0" applyNumberFormat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0" fontId="3" fillId="0" borderId="6" xfId="0" applyFont="1" applyBorder="1"/>
    <xf numFmtId="0" fontId="3" fillId="3" borderId="9" xfId="0" applyFont="1" applyFill="1" applyBorder="1"/>
    <xf numFmtId="0" fontId="0" fillId="0" borderId="5" xfId="0" applyBorder="1"/>
    <xf numFmtId="0" fontId="2" fillId="0" borderId="0" xfId="0" applyFont="1"/>
    <xf numFmtId="164" fontId="2" fillId="0" borderId="0" xfId="0" applyNumberFormat="1" applyFont="1" applyFill="1"/>
    <xf numFmtId="0" fontId="3" fillId="0" borderId="0" xfId="0" applyFont="1"/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 wrapText="1"/>
    </xf>
    <xf numFmtId="0" fontId="0" fillId="7" borderId="0" xfId="0" applyFill="1"/>
    <xf numFmtId="164" fontId="7" fillId="3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="112" zoomScaleNormal="112" workbookViewId="0">
      <selection activeCell="I30" sqref="I30"/>
    </sheetView>
  </sheetViews>
  <sheetFormatPr baseColWidth="10" defaultRowHeight="12.75" x14ac:dyDescent="0.2"/>
  <cols>
    <col min="1" max="1" width="16" customWidth="1"/>
    <col min="2" max="2" width="8.85546875" customWidth="1"/>
    <col min="3" max="3" width="7.5703125" style="2" customWidth="1"/>
    <col min="4" max="5" width="8.5703125" customWidth="1"/>
    <col min="6" max="6" width="9.140625" customWidth="1"/>
    <col min="7" max="7" width="9.5703125" style="3" customWidth="1"/>
    <col min="8" max="8" width="4" style="2" customWidth="1"/>
    <col min="9" max="9" width="14.85546875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9.28515625" style="2" customWidth="1"/>
    <col min="14" max="14" width="9.42578125" style="2" customWidth="1"/>
    <col min="15" max="15" width="10.5703125" style="3" customWidth="1"/>
    <col min="16" max="17" width="11.42578125" style="2"/>
  </cols>
  <sheetData>
    <row r="1" spans="1:17" ht="13.5" thickBot="1" x14ac:dyDescent="0.25">
      <c r="A1" s="1" t="s">
        <v>0</v>
      </c>
    </row>
    <row r="2" spans="1:17" ht="39" thickBot="1" x14ac:dyDescent="0.2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/>
      <c r="I2" s="4" t="s">
        <v>1</v>
      </c>
      <c r="J2" s="6" t="s">
        <v>8</v>
      </c>
      <c r="K2" s="6" t="s">
        <v>3</v>
      </c>
      <c r="L2" s="7" t="s">
        <v>4</v>
      </c>
      <c r="M2" s="7" t="s">
        <v>5</v>
      </c>
      <c r="N2" s="8" t="s">
        <v>6</v>
      </c>
      <c r="O2" s="9" t="s">
        <v>7</v>
      </c>
    </row>
    <row r="3" spans="1:17" x14ac:dyDescent="0.2">
      <c r="A3" s="11" t="s">
        <v>9</v>
      </c>
      <c r="B3" s="12">
        <v>2</v>
      </c>
      <c r="C3" s="13">
        <v>2</v>
      </c>
      <c r="D3" s="14">
        <v>1</v>
      </c>
      <c r="E3" s="14">
        <f t="shared" ref="E3:E9" si="0">PRODUCT(C3,D3)</f>
        <v>2</v>
      </c>
      <c r="F3" s="15"/>
      <c r="G3" s="16"/>
      <c r="I3" s="11" t="s">
        <v>10</v>
      </c>
      <c r="J3" s="12">
        <v>5</v>
      </c>
      <c r="K3" s="13">
        <v>5</v>
      </c>
      <c r="L3" s="14">
        <v>1</v>
      </c>
      <c r="M3" s="14">
        <f>PRODUCT(K3,L3)</f>
        <v>5</v>
      </c>
      <c r="N3" s="17"/>
      <c r="O3" s="18"/>
    </row>
    <row r="4" spans="1:17" s="26" customFormat="1" x14ac:dyDescent="0.2">
      <c r="A4" s="19" t="s">
        <v>11</v>
      </c>
      <c r="B4" s="20">
        <v>5</v>
      </c>
      <c r="C4" s="21">
        <v>5</v>
      </c>
      <c r="D4" s="22">
        <v>1</v>
      </c>
      <c r="E4" s="23">
        <f t="shared" si="0"/>
        <v>5</v>
      </c>
      <c r="F4" s="24"/>
      <c r="G4" s="16"/>
      <c r="H4" s="2"/>
      <c r="I4" s="19" t="s">
        <v>12</v>
      </c>
      <c r="J4" s="20">
        <v>5</v>
      </c>
      <c r="K4" s="21">
        <v>5</v>
      </c>
      <c r="L4" s="22">
        <v>1</v>
      </c>
      <c r="M4" s="23">
        <f>PRODUCT(K4,L4)</f>
        <v>5</v>
      </c>
      <c r="N4" s="25"/>
      <c r="O4" s="18"/>
      <c r="P4" s="2"/>
      <c r="Q4" s="2"/>
    </row>
    <row r="5" spans="1:17" x14ac:dyDescent="0.2">
      <c r="A5" s="11" t="s">
        <v>13</v>
      </c>
      <c r="B5" s="12">
        <v>2</v>
      </c>
      <c r="C5" s="13">
        <v>2</v>
      </c>
      <c r="D5" s="14">
        <v>1</v>
      </c>
      <c r="E5" s="14">
        <f t="shared" si="0"/>
        <v>2</v>
      </c>
      <c r="F5" s="15">
        <v>2</v>
      </c>
      <c r="G5" s="16"/>
      <c r="I5" s="27"/>
      <c r="J5" s="12">
        <v>0</v>
      </c>
      <c r="K5" s="13">
        <v>0</v>
      </c>
      <c r="L5" s="14">
        <v>1</v>
      </c>
      <c r="M5" s="14">
        <f>PRODUCT(K5,L5)</f>
        <v>0</v>
      </c>
      <c r="N5" s="17"/>
      <c r="O5" s="18"/>
    </row>
    <row r="6" spans="1:17" s="26" customFormat="1" x14ac:dyDescent="0.2">
      <c r="A6" s="19" t="s">
        <v>14</v>
      </c>
      <c r="B6" s="20">
        <v>2</v>
      </c>
      <c r="C6" s="21">
        <v>2</v>
      </c>
      <c r="D6" s="22">
        <v>1</v>
      </c>
      <c r="E6" s="23">
        <f t="shared" si="0"/>
        <v>2</v>
      </c>
      <c r="F6" s="24">
        <v>2</v>
      </c>
      <c r="G6" s="16"/>
      <c r="H6" s="2"/>
      <c r="I6" s="28"/>
      <c r="J6" s="20">
        <v>0</v>
      </c>
      <c r="K6" s="21">
        <v>0</v>
      </c>
      <c r="L6" s="22">
        <v>1</v>
      </c>
      <c r="M6" s="23">
        <f>PRODUCT(K6,L6)</f>
        <v>0</v>
      </c>
      <c r="N6" s="25"/>
      <c r="O6" s="18"/>
      <c r="P6" s="2"/>
      <c r="Q6" s="2"/>
    </row>
    <row r="7" spans="1:17" x14ac:dyDescent="0.2">
      <c r="A7" s="11" t="s">
        <v>15</v>
      </c>
      <c r="B7" s="12"/>
      <c r="C7" s="13">
        <v>2</v>
      </c>
      <c r="D7" s="14">
        <v>1</v>
      </c>
      <c r="E7" s="14">
        <f t="shared" si="0"/>
        <v>2</v>
      </c>
      <c r="F7" s="15">
        <v>2</v>
      </c>
      <c r="G7" s="16"/>
      <c r="I7" s="29" t="s">
        <v>16</v>
      </c>
      <c r="J7" s="30">
        <f>SUM(J3:J6)</f>
        <v>10</v>
      </c>
      <c r="K7" s="31">
        <f>SUM(K3:K6)</f>
        <v>10</v>
      </c>
      <c r="L7" s="29"/>
      <c r="M7" s="32">
        <f>SUM(M3:M6)</f>
        <v>10</v>
      </c>
      <c r="N7" s="32">
        <f>SUM(N3:N6)</f>
        <v>0</v>
      </c>
      <c r="O7" s="33">
        <f>-SUM(M7-N7)</f>
        <v>-10</v>
      </c>
    </row>
    <row r="8" spans="1:17" s="26" customFormat="1" x14ac:dyDescent="0.2">
      <c r="A8" s="19"/>
      <c r="B8" s="20"/>
      <c r="C8" s="21">
        <v>0</v>
      </c>
      <c r="D8" s="22">
        <v>1</v>
      </c>
      <c r="E8" s="23">
        <f t="shared" si="0"/>
        <v>0</v>
      </c>
      <c r="F8" s="24"/>
      <c r="G8" s="16"/>
      <c r="H8" s="2"/>
      <c r="I8"/>
      <c r="J8"/>
      <c r="K8"/>
      <c r="L8"/>
      <c r="M8"/>
      <c r="N8"/>
      <c r="O8" s="3"/>
      <c r="P8" s="2"/>
      <c r="Q8" s="2"/>
    </row>
    <row r="9" spans="1:17" ht="13.5" thickBot="1" x14ac:dyDescent="0.25">
      <c r="A9" s="34" t="s">
        <v>17</v>
      </c>
      <c r="B9" s="35">
        <f>J7</f>
        <v>10</v>
      </c>
      <c r="C9" s="36">
        <f>K7</f>
        <v>10</v>
      </c>
      <c r="D9" s="37">
        <v>1</v>
      </c>
      <c r="E9" s="38">
        <f t="shared" si="0"/>
        <v>10</v>
      </c>
      <c r="F9" s="37">
        <f>N7</f>
        <v>0</v>
      </c>
      <c r="G9" s="33">
        <f>-SUM(E10-F10)</f>
        <v>-17</v>
      </c>
      <c r="I9"/>
      <c r="J9"/>
      <c r="K9"/>
      <c r="L9"/>
      <c r="M9"/>
      <c r="N9"/>
    </row>
    <row r="10" spans="1:17" s="26" customFormat="1" ht="13.5" thickBot="1" x14ac:dyDescent="0.25">
      <c r="A10" s="39" t="s">
        <v>16</v>
      </c>
      <c r="B10" s="40">
        <f>SUM(B3:B9)</f>
        <v>21</v>
      </c>
      <c r="C10" s="41">
        <f>SUM(C3:C9)</f>
        <v>23</v>
      </c>
      <c r="D10" s="42"/>
      <c r="E10" s="43">
        <f>SUM(E3:E9)</f>
        <v>23</v>
      </c>
      <c r="F10" s="44">
        <f>SUM(F3:F9)</f>
        <v>6</v>
      </c>
      <c r="G10" s="3"/>
      <c r="H10" s="2"/>
      <c r="I10"/>
      <c r="J10"/>
      <c r="K10"/>
      <c r="L10"/>
      <c r="M10"/>
      <c r="N10"/>
      <c r="O10" s="3"/>
      <c r="P10" s="2"/>
      <c r="Q10" s="2"/>
    </row>
    <row r="11" spans="1:17" x14ac:dyDescent="0.2">
      <c r="C11" s="45"/>
      <c r="I11"/>
      <c r="J11"/>
      <c r="K11"/>
      <c r="L11"/>
      <c r="M11"/>
      <c r="N11"/>
    </row>
    <row r="12" spans="1:17" s="26" customFormat="1" x14ac:dyDescent="0.2">
      <c r="A12" s="46" t="s">
        <v>18</v>
      </c>
      <c r="B12" s="47">
        <v>57</v>
      </c>
      <c r="C12" s="48"/>
      <c r="D12">
        <v>1</v>
      </c>
      <c r="E12" s="49">
        <f>PRODUCT(B12,D12)</f>
        <v>57</v>
      </c>
      <c r="F12"/>
      <c r="G12" s="3"/>
      <c r="H12" s="2"/>
      <c r="I12"/>
      <c r="J12"/>
      <c r="K12"/>
      <c r="L12"/>
      <c r="M12"/>
      <c r="N12"/>
      <c r="O12" s="3"/>
      <c r="P12" s="2"/>
      <c r="Q12" s="2"/>
    </row>
    <row r="13" spans="1:17" x14ac:dyDescent="0.2">
      <c r="A13" t="s">
        <v>19</v>
      </c>
      <c r="B13">
        <v>0</v>
      </c>
      <c r="E13" s="50">
        <f>PRODUCT(B13,D12)</f>
        <v>0</v>
      </c>
      <c r="I13"/>
      <c r="J13"/>
      <c r="K13"/>
      <c r="L13"/>
      <c r="M13"/>
      <c r="N13"/>
    </row>
    <row r="14" spans="1:17" s="26" customFormat="1" x14ac:dyDescent="0.2">
      <c r="A14"/>
      <c r="B14"/>
      <c r="C14" s="2"/>
      <c r="D14"/>
      <c r="E14" s="51">
        <f>SUM(E10-E12)</f>
        <v>-34</v>
      </c>
      <c r="F14" t="s">
        <v>20</v>
      </c>
      <c r="G14" s="3"/>
      <c r="H14" s="2"/>
      <c r="I14"/>
      <c r="J14"/>
      <c r="K14"/>
      <c r="L14"/>
      <c r="M14"/>
      <c r="N14"/>
      <c r="O14" s="3"/>
      <c r="P14" s="2"/>
      <c r="Q14" s="2"/>
    </row>
    <row r="15" spans="1:17" s="26" customFormat="1" x14ac:dyDescent="0.2">
      <c r="A15"/>
      <c r="B15"/>
      <c r="C15" s="2"/>
      <c r="D15"/>
      <c r="E15"/>
      <c r="F15"/>
      <c r="G15" s="3"/>
      <c r="H15" s="2"/>
      <c r="I15"/>
      <c r="J15"/>
      <c r="K15"/>
      <c r="L15"/>
      <c r="M15"/>
      <c r="N15"/>
      <c r="O15" s="3"/>
      <c r="P15" s="2"/>
      <c r="Q15" s="2"/>
    </row>
    <row r="16" spans="1:17" x14ac:dyDescent="0.2">
      <c r="I16"/>
      <c r="J16"/>
      <c r="K16"/>
      <c r="L16"/>
      <c r="M16" s="52"/>
      <c r="N16"/>
    </row>
    <row r="21" spans="1:17" s="3" customFormat="1" x14ac:dyDescent="0.2">
      <c r="A21"/>
      <c r="B21"/>
      <c r="C21" s="2"/>
      <c r="D21"/>
      <c r="E21"/>
      <c r="F21"/>
      <c r="H21" s="2"/>
      <c r="I21" s="45"/>
      <c r="J21" s="45"/>
      <c r="K21" s="2"/>
      <c r="L21" s="2"/>
      <c r="M21" s="2"/>
      <c r="N21" s="2"/>
      <c r="P21" s="2"/>
      <c r="Q21" s="2"/>
    </row>
    <row r="22" spans="1:17" x14ac:dyDescent="0.2">
      <c r="I22" s="48"/>
      <c r="J22" s="48"/>
      <c r="K22" s="48"/>
    </row>
    <row r="23" spans="1:17" x14ac:dyDescent="0.2">
      <c r="I23" s="45"/>
      <c r="J23" s="45"/>
      <c r="K23" s="45"/>
    </row>
  </sheetData>
  <printOptions horizontalCentered="1" verticalCentered="1"/>
  <pageMargins left="0.19685039370078741" right="0.19685039370078741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112" zoomScaleNormal="112" workbookViewId="0">
      <selection activeCell="I30" sqref="I30"/>
    </sheetView>
  </sheetViews>
  <sheetFormatPr baseColWidth="10" defaultRowHeight="12.75" x14ac:dyDescent="0.2"/>
  <cols>
    <col min="1" max="1" width="16" customWidth="1"/>
    <col min="2" max="2" width="8.85546875" customWidth="1"/>
    <col min="3" max="3" width="7.5703125" style="2" customWidth="1"/>
    <col min="4" max="5" width="8.5703125" customWidth="1"/>
    <col min="6" max="6" width="9.140625" customWidth="1"/>
    <col min="7" max="7" width="8.7109375" style="3" customWidth="1"/>
    <col min="8" max="8" width="2.85546875" style="2" customWidth="1"/>
    <col min="9" max="9" width="14.85546875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9.28515625" style="2" customWidth="1"/>
    <col min="14" max="14" width="9.42578125" style="2" customWidth="1"/>
    <col min="15" max="15" width="9" style="3" customWidth="1"/>
    <col min="16" max="17" width="11.42578125" style="2"/>
  </cols>
  <sheetData>
    <row r="1" spans="1:17" ht="13.5" thickBot="1" x14ac:dyDescent="0.25">
      <c r="A1" s="1" t="s">
        <v>21</v>
      </c>
    </row>
    <row r="2" spans="1:17" ht="39" thickBot="1" x14ac:dyDescent="0.25">
      <c r="A2" s="53" t="s">
        <v>1</v>
      </c>
      <c r="B2" s="54" t="s">
        <v>2</v>
      </c>
      <c r="C2" s="55" t="s">
        <v>3</v>
      </c>
      <c r="D2" s="56" t="s">
        <v>4</v>
      </c>
      <c r="E2" s="56" t="s">
        <v>5</v>
      </c>
      <c r="F2" s="57" t="s">
        <v>6</v>
      </c>
      <c r="G2" s="58" t="s">
        <v>7</v>
      </c>
      <c r="I2" s="53" t="s">
        <v>1</v>
      </c>
      <c r="J2" s="55" t="s">
        <v>8</v>
      </c>
      <c r="K2" s="55" t="s">
        <v>3</v>
      </c>
      <c r="L2" s="56" t="s">
        <v>4</v>
      </c>
      <c r="M2" s="56" t="s">
        <v>5</v>
      </c>
      <c r="N2" s="57" t="s">
        <v>6</v>
      </c>
      <c r="O2" s="58" t="s">
        <v>7</v>
      </c>
    </row>
    <row r="3" spans="1:17" x14ac:dyDescent="0.2">
      <c r="A3" s="11" t="s">
        <v>9</v>
      </c>
      <c r="B3" s="12">
        <v>10</v>
      </c>
      <c r="C3" s="59">
        <v>10</v>
      </c>
      <c r="D3" s="14">
        <v>0.9</v>
      </c>
      <c r="E3" s="14">
        <f>PRODUCT(C3,D3)</f>
        <v>9</v>
      </c>
      <c r="F3" s="15"/>
      <c r="G3" s="16"/>
      <c r="I3" s="11" t="s">
        <v>22</v>
      </c>
      <c r="J3" s="12">
        <v>25</v>
      </c>
      <c r="K3" s="59">
        <v>25</v>
      </c>
      <c r="L3" s="14">
        <v>0.9</v>
      </c>
      <c r="M3" s="14">
        <f>PRODUCT(K3,L3)</f>
        <v>22.5</v>
      </c>
      <c r="N3" s="15"/>
      <c r="O3" s="18"/>
    </row>
    <row r="4" spans="1:17" s="26" customFormat="1" x14ac:dyDescent="0.2">
      <c r="A4" s="19" t="s">
        <v>11</v>
      </c>
      <c r="B4" s="20">
        <v>25</v>
      </c>
      <c r="C4" s="60">
        <v>37</v>
      </c>
      <c r="D4" s="22">
        <v>0.9</v>
      </c>
      <c r="E4" s="23">
        <f>PRODUCT(C4,D4)</f>
        <v>33.300000000000004</v>
      </c>
      <c r="F4" s="24">
        <v>33.299999999999997</v>
      </c>
      <c r="G4" s="16"/>
      <c r="H4" s="2"/>
      <c r="I4" s="28" t="s">
        <v>23</v>
      </c>
      <c r="J4" s="20">
        <v>0</v>
      </c>
      <c r="K4" s="60">
        <v>0</v>
      </c>
      <c r="L4" s="22">
        <v>0.9</v>
      </c>
      <c r="M4" s="23">
        <f>PRODUCT(K4,L4)</f>
        <v>0</v>
      </c>
      <c r="N4" s="24"/>
      <c r="O4" s="18"/>
      <c r="P4" s="2"/>
      <c r="Q4" s="2"/>
    </row>
    <row r="5" spans="1:17" x14ac:dyDescent="0.2">
      <c r="A5" s="11" t="s">
        <v>24</v>
      </c>
      <c r="B5" s="12">
        <v>10</v>
      </c>
      <c r="C5" s="59">
        <v>10</v>
      </c>
      <c r="D5" s="14">
        <v>0.9</v>
      </c>
      <c r="E5" s="14">
        <f t="shared" ref="E5:E18" si="0">PRODUCT(C5,D5)</f>
        <v>9</v>
      </c>
      <c r="F5" s="15"/>
      <c r="G5" s="16"/>
      <c r="I5" s="27" t="s">
        <v>25</v>
      </c>
      <c r="J5" s="12">
        <v>0</v>
      </c>
      <c r="K5" s="59">
        <v>0</v>
      </c>
      <c r="L5" s="14">
        <v>0.9</v>
      </c>
      <c r="M5" s="14">
        <f t="shared" ref="M5:M18" si="1">PRODUCT(K5,L5)</f>
        <v>0</v>
      </c>
      <c r="N5" s="15"/>
      <c r="O5" s="18"/>
    </row>
    <row r="6" spans="1:17" s="26" customFormat="1" x14ac:dyDescent="0.2">
      <c r="A6" s="19" t="s">
        <v>26</v>
      </c>
      <c r="B6" s="20">
        <v>15</v>
      </c>
      <c r="C6" s="60">
        <v>15</v>
      </c>
      <c r="D6" s="22">
        <v>0.9</v>
      </c>
      <c r="E6" s="23">
        <f t="shared" si="0"/>
        <v>13.5</v>
      </c>
      <c r="F6" s="24">
        <v>11</v>
      </c>
      <c r="G6" s="16"/>
      <c r="H6" s="2"/>
      <c r="I6" s="28" t="s">
        <v>27</v>
      </c>
      <c r="J6" s="20">
        <v>30</v>
      </c>
      <c r="K6" s="60">
        <v>30</v>
      </c>
      <c r="L6" s="22">
        <v>0.9</v>
      </c>
      <c r="M6" s="23">
        <f t="shared" si="1"/>
        <v>27</v>
      </c>
      <c r="N6" s="24"/>
      <c r="O6" s="18"/>
      <c r="P6" s="2"/>
      <c r="Q6" s="2"/>
    </row>
    <row r="7" spans="1:17" x14ac:dyDescent="0.2">
      <c r="A7" s="11" t="s">
        <v>28</v>
      </c>
      <c r="B7" s="12">
        <v>25</v>
      </c>
      <c r="C7" s="59">
        <v>35</v>
      </c>
      <c r="D7" s="14">
        <v>0.9</v>
      </c>
      <c r="E7" s="14">
        <f t="shared" si="0"/>
        <v>31.5</v>
      </c>
      <c r="F7" s="15">
        <v>31.5</v>
      </c>
      <c r="G7" s="16"/>
      <c r="I7" s="11" t="s">
        <v>29</v>
      </c>
      <c r="J7" s="12">
        <v>15</v>
      </c>
      <c r="K7" s="59">
        <v>15</v>
      </c>
      <c r="L7" s="14">
        <v>0.9</v>
      </c>
      <c r="M7" s="14">
        <f t="shared" si="1"/>
        <v>13.5</v>
      </c>
      <c r="N7" s="15"/>
      <c r="O7" s="18"/>
    </row>
    <row r="8" spans="1:17" s="26" customFormat="1" x14ac:dyDescent="0.2">
      <c r="A8" s="19" t="s">
        <v>30</v>
      </c>
      <c r="B8" s="20">
        <v>25</v>
      </c>
      <c r="C8" s="60">
        <v>25</v>
      </c>
      <c r="D8" s="22">
        <v>0.9</v>
      </c>
      <c r="E8" s="23">
        <f t="shared" si="0"/>
        <v>22.5</v>
      </c>
      <c r="F8" s="24">
        <v>22.5</v>
      </c>
      <c r="G8" s="16"/>
      <c r="H8" s="2"/>
      <c r="I8" s="28" t="s">
        <v>31</v>
      </c>
      <c r="J8" s="20">
        <v>0</v>
      </c>
      <c r="K8" s="60">
        <v>0</v>
      </c>
      <c r="L8" s="22">
        <v>0.9</v>
      </c>
      <c r="M8" s="23">
        <f t="shared" si="1"/>
        <v>0</v>
      </c>
      <c r="N8" s="24"/>
      <c r="O8" s="18"/>
      <c r="P8" s="2"/>
      <c r="Q8" s="2"/>
    </row>
    <row r="9" spans="1:17" x14ac:dyDescent="0.2">
      <c r="A9" s="11" t="s">
        <v>32</v>
      </c>
      <c r="B9" s="12">
        <v>15</v>
      </c>
      <c r="C9" s="59">
        <v>15</v>
      </c>
      <c r="D9" s="14">
        <v>0.9</v>
      </c>
      <c r="E9" s="14">
        <f t="shared" si="0"/>
        <v>13.5</v>
      </c>
      <c r="F9" s="15">
        <v>13.5</v>
      </c>
      <c r="G9" s="16"/>
      <c r="I9" s="61" t="s">
        <v>33</v>
      </c>
      <c r="J9" s="12">
        <v>40</v>
      </c>
      <c r="K9" s="59">
        <v>40</v>
      </c>
      <c r="L9" s="14">
        <v>0.9</v>
      </c>
      <c r="M9" s="14">
        <f t="shared" si="1"/>
        <v>36</v>
      </c>
      <c r="N9" s="15"/>
      <c r="O9" s="18"/>
    </row>
    <row r="10" spans="1:17" s="26" customFormat="1" x14ac:dyDescent="0.2">
      <c r="A10" s="19" t="s">
        <v>34</v>
      </c>
      <c r="B10" s="20">
        <v>20</v>
      </c>
      <c r="C10" s="60">
        <v>20</v>
      </c>
      <c r="D10" s="22">
        <v>0.9</v>
      </c>
      <c r="E10" s="23">
        <f t="shared" si="0"/>
        <v>18</v>
      </c>
      <c r="F10" s="24">
        <v>18</v>
      </c>
      <c r="G10" s="16"/>
      <c r="H10" s="2"/>
      <c r="I10" s="19" t="s">
        <v>35</v>
      </c>
      <c r="J10" s="20">
        <v>0</v>
      </c>
      <c r="K10" s="60">
        <v>0</v>
      </c>
      <c r="L10" s="22">
        <v>0.9</v>
      </c>
      <c r="M10" s="23">
        <f t="shared" si="1"/>
        <v>0</v>
      </c>
      <c r="N10" s="24"/>
      <c r="O10" s="18"/>
      <c r="P10" s="2"/>
      <c r="Q10" s="2"/>
    </row>
    <row r="11" spans="1:17" x14ac:dyDescent="0.2">
      <c r="A11" s="11" t="s">
        <v>13</v>
      </c>
      <c r="B11" s="12">
        <v>20</v>
      </c>
      <c r="C11" s="59">
        <v>30</v>
      </c>
      <c r="D11" s="14">
        <v>0.9</v>
      </c>
      <c r="E11" s="14">
        <f t="shared" si="0"/>
        <v>27</v>
      </c>
      <c r="F11" s="15">
        <v>27</v>
      </c>
      <c r="G11" s="16"/>
      <c r="I11" s="11" t="s">
        <v>36</v>
      </c>
      <c r="J11" s="12">
        <v>10</v>
      </c>
      <c r="K11" s="59">
        <v>10</v>
      </c>
      <c r="L11" s="14">
        <v>0.9</v>
      </c>
      <c r="M11" s="14">
        <f t="shared" si="1"/>
        <v>9</v>
      </c>
      <c r="N11" s="15"/>
      <c r="O11" s="18"/>
    </row>
    <row r="12" spans="1:17" s="26" customFormat="1" x14ac:dyDescent="0.2">
      <c r="A12" s="19" t="s">
        <v>37</v>
      </c>
      <c r="B12" s="20">
        <v>30</v>
      </c>
      <c r="C12" s="60">
        <v>40</v>
      </c>
      <c r="D12" s="22">
        <v>0.9</v>
      </c>
      <c r="E12" s="23">
        <f t="shared" si="0"/>
        <v>36</v>
      </c>
      <c r="F12" s="24">
        <v>36</v>
      </c>
      <c r="G12" s="16"/>
      <c r="H12" s="2"/>
      <c r="I12" s="28" t="s">
        <v>38</v>
      </c>
      <c r="J12" s="20">
        <v>0</v>
      </c>
      <c r="K12" s="60">
        <v>0</v>
      </c>
      <c r="L12" s="22">
        <v>0.9</v>
      </c>
      <c r="M12" s="23">
        <f t="shared" si="1"/>
        <v>0</v>
      </c>
      <c r="N12" s="24"/>
      <c r="O12" s="18"/>
      <c r="P12" s="2"/>
      <c r="Q12" s="2"/>
    </row>
    <row r="13" spans="1:17" x14ac:dyDescent="0.2">
      <c r="A13" s="11" t="s">
        <v>39</v>
      </c>
      <c r="B13" s="12">
        <v>5</v>
      </c>
      <c r="C13" s="59">
        <v>15</v>
      </c>
      <c r="D13" s="14">
        <v>0.9</v>
      </c>
      <c r="E13" s="14">
        <f t="shared" si="0"/>
        <v>13.5</v>
      </c>
      <c r="F13" s="15">
        <v>13.5</v>
      </c>
      <c r="G13" s="16"/>
      <c r="I13" s="61" t="s">
        <v>40</v>
      </c>
      <c r="J13" s="12">
        <v>25</v>
      </c>
      <c r="K13" s="59">
        <v>25</v>
      </c>
      <c r="L13" s="14">
        <v>0.9</v>
      </c>
      <c r="M13" s="14">
        <f t="shared" si="1"/>
        <v>22.5</v>
      </c>
      <c r="N13" s="15"/>
      <c r="O13" s="18"/>
    </row>
    <row r="14" spans="1:17" s="26" customFormat="1" x14ac:dyDescent="0.2">
      <c r="A14" s="19" t="s">
        <v>41</v>
      </c>
      <c r="B14" s="20">
        <v>10</v>
      </c>
      <c r="C14" s="60">
        <v>10</v>
      </c>
      <c r="D14" s="22">
        <v>0.9</v>
      </c>
      <c r="E14" s="23">
        <f t="shared" si="0"/>
        <v>9</v>
      </c>
      <c r="F14" s="24">
        <v>9</v>
      </c>
      <c r="G14" s="16"/>
      <c r="H14" s="2"/>
      <c r="I14" s="28" t="s">
        <v>42</v>
      </c>
      <c r="J14" s="20">
        <v>25</v>
      </c>
      <c r="K14" s="60">
        <v>25</v>
      </c>
      <c r="L14" s="22">
        <v>0.9</v>
      </c>
      <c r="M14" s="23">
        <f t="shared" si="1"/>
        <v>22.5</v>
      </c>
      <c r="N14" s="24"/>
      <c r="O14" s="18"/>
      <c r="P14" s="2"/>
      <c r="Q14" s="2"/>
    </row>
    <row r="15" spans="1:17" x14ac:dyDescent="0.2">
      <c r="A15" s="11" t="s">
        <v>43</v>
      </c>
      <c r="B15" s="12">
        <v>2</v>
      </c>
      <c r="C15" s="59">
        <v>2</v>
      </c>
      <c r="D15" s="14">
        <v>0.9</v>
      </c>
      <c r="E15" s="14">
        <f t="shared" si="0"/>
        <v>1.8</v>
      </c>
      <c r="F15" s="15">
        <v>1.8</v>
      </c>
      <c r="G15" s="16"/>
      <c r="I15" s="11" t="s">
        <v>10</v>
      </c>
      <c r="J15" s="12">
        <v>15</v>
      </c>
      <c r="K15" s="59">
        <v>15</v>
      </c>
      <c r="L15" s="14">
        <v>0.9</v>
      </c>
      <c r="M15" s="14">
        <f t="shared" si="1"/>
        <v>13.5</v>
      </c>
      <c r="N15" s="15"/>
      <c r="O15" s="18"/>
    </row>
    <row r="16" spans="1:17" s="26" customFormat="1" x14ac:dyDescent="0.2">
      <c r="A16" s="19" t="s">
        <v>14</v>
      </c>
      <c r="B16" s="20">
        <v>70</v>
      </c>
      <c r="C16" s="60">
        <v>70</v>
      </c>
      <c r="D16" s="22">
        <v>0.9</v>
      </c>
      <c r="E16" s="23">
        <f t="shared" si="0"/>
        <v>63</v>
      </c>
      <c r="F16" s="24">
        <v>63</v>
      </c>
      <c r="G16" s="16"/>
      <c r="H16" s="2"/>
      <c r="I16" s="19" t="s">
        <v>44</v>
      </c>
      <c r="J16" s="20">
        <v>25</v>
      </c>
      <c r="K16" s="60">
        <v>25</v>
      </c>
      <c r="L16" s="22">
        <v>0.9</v>
      </c>
      <c r="M16" s="23">
        <f t="shared" si="1"/>
        <v>22.5</v>
      </c>
      <c r="N16" s="24"/>
      <c r="O16" s="18"/>
      <c r="P16" s="2"/>
      <c r="Q16" s="2"/>
    </row>
    <row r="17" spans="1:17" x14ac:dyDescent="0.2">
      <c r="A17" s="11"/>
      <c r="B17" s="12">
        <v>0</v>
      </c>
      <c r="C17" s="13">
        <v>0</v>
      </c>
      <c r="D17" s="14">
        <v>0.9</v>
      </c>
      <c r="E17" s="14">
        <f t="shared" si="0"/>
        <v>0</v>
      </c>
      <c r="F17" s="15"/>
      <c r="G17" s="16"/>
      <c r="I17" s="61"/>
      <c r="J17" s="12"/>
      <c r="K17" s="59">
        <v>0</v>
      </c>
      <c r="L17" s="14">
        <v>0.9</v>
      </c>
      <c r="M17" s="14">
        <f t="shared" si="1"/>
        <v>0</v>
      </c>
      <c r="N17" s="15"/>
      <c r="O17" s="18"/>
    </row>
    <row r="18" spans="1:17" s="26" customFormat="1" x14ac:dyDescent="0.2">
      <c r="A18" s="19"/>
      <c r="B18" s="20">
        <v>0</v>
      </c>
      <c r="C18" s="21">
        <v>0</v>
      </c>
      <c r="D18" s="22">
        <v>0.9</v>
      </c>
      <c r="E18" s="23">
        <f t="shared" si="0"/>
        <v>0</v>
      </c>
      <c r="F18" s="24"/>
      <c r="G18" s="16"/>
      <c r="H18" s="2"/>
      <c r="I18" s="28" t="s">
        <v>45</v>
      </c>
      <c r="J18" s="20">
        <v>5</v>
      </c>
      <c r="K18" s="60">
        <v>5</v>
      </c>
      <c r="L18" s="22">
        <v>0.9</v>
      </c>
      <c r="M18" s="23">
        <f t="shared" si="1"/>
        <v>4.5</v>
      </c>
      <c r="N18" s="24"/>
      <c r="O18" s="18"/>
      <c r="P18" s="2"/>
      <c r="Q18" s="2"/>
    </row>
    <row r="19" spans="1:17" x14ac:dyDescent="0.2">
      <c r="A19" s="11"/>
      <c r="B19" s="12"/>
      <c r="C19" s="13">
        <v>0</v>
      </c>
      <c r="D19" s="14">
        <v>0.9</v>
      </c>
      <c r="E19" s="14">
        <f>PRODUCT(C19,D19)</f>
        <v>0</v>
      </c>
      <c r="F19" s="15"/>
      <c r="G19" s="16"/>
      <c r="I19" s="11"/>
      <c r="J19" s="12"/>
      <c r="K19" s="13"/>
      <c r="L19" s="14"/>
      <c r="M19" s="14"/>
      <c r="N19" s="17"/>
      <c r="O19" s="18"/>
    </row>
    <row r="20" spans="1:17" s="26" customFormat="1" ht="13.5" thickBot="1" x14ac:dyDescent="0.25">
      <c r="A20" s="34" t="s">
        <v>17</v>
      </c>
      <c r="B20" s="35">
        <f>J21</f>
        <v>215</v>
      </c>
      <c r="C20" s="36">
        <f>K21</f>
        <v>215</v>
      </c>
      <c r="D20" s="37">
        <v>0.9</v>
      </c>
      <c r="E20" s="38">
        <f>PRODUCT(C20,D20)</f>
        <v>193.5</v>
      </c>
      <c r="F20" s="37">
        <f>N21</f>
        <v>0</v>
      </c>
      <c r="G20" s="16"/>
      <c r="H20" s="2"/>
      <c r="I20" s="19"/>
      <c r="J20" s="20"/>
      <c r="K20" s="21"/>
      <c r="L20" s="22"/>
      <c r="M20" s="23"/>
      <c r="N20" s="25"/>
      <c r="O20" s="18"/>
      <c r="P20" s="2"/>
      <c r="Q20" s="2"/>
    </row>
    <row r="21" spans="1:17" ht="13.5" thickBot="1" x14ac:dyDescent="0.25">
      <c r="A21" s="39" t="s">
        <v>16</v>
      </c>
      <c r="B21" s="40">
        <f>SUM(B3:B20)</f>
        <v>497</v>
      </c>
      <c r="C21" s="41">
        <f>SUM(C3:C20)</f>
        <v>549</v>
      </c>
      <c r="D21" s="42"/>
      <c r="E21" s="43">
        <f>SUM(E3:E20)</f>
        <v>494.1</v>
      </c>
      <c r="F21" s="44">
        <f>SUM(F3:F20)</f>
        <v>280.10000000000002</v>
      </c>
      <c r="G21" s="16"/>
      <c r="I21" s="29" t="s">
        <v>16</v>
      </c>
      <c r="J21" s="30">
        <f>SUM(J3:J18)</f>
        <v>215</v>
      </c>
      <c r="K21" s="31">
        <f>SUM(K3:K18)</f>
        <v>215</v>
      </c>
      <c r="L21" s="29"/>
      <c r="M21" s="32">
        <f>SUM(M3:M18)</f>
        <v>193.5</v>
      </c>
      <c r="N21" s="32">
        <f>SUM(N3:N18)</f>
        <v>0</v>
      </c>
      <c r="O21" s="33">
        <f>-SUM(M21-N21)</f>
        <v>-193.5</v>
      </c>
    </row>
    <row r="22" spans="1:17" x14ac:dyDescent="0.2">
      <c r="C22" s="45"/>
      <c r="G22" s="16"/>
      <c r="I22"/>
      <c r="J22"/>
      <c r="K22"/>
      <c r="L22"/>
      <c r="M22"/>
      <c r="N22"/>
    </row>
    <row r="23" spans="1:17" x14ac:dyDescent="0.2">
      <c r="A23" s="46" t="s">
        <v>18</v>
      </c>
      <c r="B23" s="47">
        <v>543</v>
      </c>
      <c r="C23" s="48"/>
      <c r="D23">
        <v>0.9</v>
      </c>
      <c r="E23" s="49">
        <f>PRODUCT(B23,D23)</f>
        <v>488.7</v>
      </c>
      <c r="G23" s="16"/>
      <c r="I23"/>
      <c r="J23" s="62"/>
      <c r="K23" s="62"/>
      <c r="L23"/>
      <c r="M23" s="63"/>
      <c r="N23"/>
    </row>
    <row r="24" spans="1:17" s="26" customFormat="1" x14ac:dyDescent="0.2">
      <c r="A24"/>
      <c r="B24"/>
      <c r="C24" s="45"/>
      <c r="D24"/>
      <c r="E24"/>
      <c r="F24"/>
      <c r="G24" s="3"/>
      <c r="H24" s="2"/>
      <c r="I24"/>
      <c r="J24"/>
      <c r="K24" s="62"/>
      <c r="L24"/>
      <c r="M24"/>
      <c r="N24"/>
      <c r="O24" s="3"/>
      <c r="P24" s="2"/>
      <c r="Q24" s="2"/>
    </row>
    <row r="25" spans="1:17" s="26" customFormat="1" x14ac:dyDescent="0.2">
      <c r="A25" t="s">
        <v>19</v>
      </c>
      <c r="B25">
        <v>0</v>
      </c>
      <c r="C25" s="2"/>
      <c r="D25"/>
      <c r="E25" s="50">
        <f>PRODUCT(B25,D23)</f>
        <v>0</v>
      </c>
      <c r="F25"/>
      <c r="G25" s="16"/>
      <c r="H25" s="2"/>
      <c r="I25"/>
      <c r="J25"/>
      <c r="K25" s="62"/>
      <c r="L25"/>
      <c r="M25"/>
      <c r="N25"/>
      <c r="O25" s="3"/>
      <c r="P25" s="2"/>
      <c r="Q25" s="2"/>
    </row>
    <row r="26" spans="1:17" s="26" customFormat="1" x14ac:dyDescent="0.2">
      <c r="A26"/>
      <c r="B26"/>
      <c r="C26" s="2"/>
      <c r="D26" s="64"/>
      <c r="E26"/>
      <c r="F26"/>
      <c r="G26" s="16"/>
      <c r="H26" s="2"/>
      <c r="I26"/>
      <c r="J26"/>
      <c r="K26" s="62"/>
      <c r="L26"/>
      <c r="M26"/>
      <c r="N26"/>
      <c r="O26" s="3"/>
      <c r="P26" s="2"/>
      <c r="Q26" s="2"/>
    </row>
    <row r="27" spans="1:17" x14ac:dyDescent="0.2">
      <c r="E27" s="51">
        <f>SUM(E21-E23)</f>
        <v>5.4000000000000341</v>
      </c>
      <c r="F27" t="s">
        <v>20</v>
      </c>
      <c r="G27" s="33">
        <f>-SUM(E21-F21)</f>
        <v>-214</v>
      </c>
      <c r="I27"/>
      <c r="J27"/>
      <c r="K27"/>
      <c r="L27"/>
      <c r="M27" s="52"/>
      <c r="N27"/>
    </row>
    <row r="32" spans="1:17" x14ac:dyDescent="0.2">
      <c r="I32" s="45"/>
      <c r="J32" s="45"/>
    </row>
    <row r="33" spans="1:17" x14ac:dyDescent="0.2">
      <c r="I33" s="48"/>
      <c r="J33" s="48"/>
      <c r="K33" s="48"/>
    </row>
    <row r="34" spans="1:17" s="3" customFormat="1" x14ac:dyDescent="0.2">
      <c r="A34"/>
      <c r="B34"/>
      <c r="C34" s="2"/>
      <c r="D34"/>
      <c r="E34"/>
      <c r="F34"/>
      <c r="H34" s="2"/>
      <c r="I34" s="45"/>
      <c r="J34" s="45"/>
      <c r="K34" s="45"/>
      <c r="L34" s="2"/>
      <c r="M34" s="2"/>
      <c r="N34" s="2"/>
      <c r="P34" s="2"/>
      <c r="Q34" s="2"/>
    </row>
  </sheetData>
  <printOptions horizontalCentered="1" verticalCentered="1"/>
  <pageMargins left="0.19685039370078741" right="0.19685039370078741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112" zoomScaleNormal="112" workbookViewId="0">
      <selection activeCell="I30" sqref="I30"/>
    </sheetView>
  </sheetViews>
  <sheetFormatPr baseColWidth="10" defaultRowHeight="12.75" x14ac:dyDescent="0.2"/>
  <cols>
    <col min="1" max="1" width="16" customWidth="1"/>
    <col min="2" max="2" width="8.85546875" customWidth="1"/>
    <col min="3" max="3" width="7.5703125" style="2" customWidth="1"/>
    <col min="4" max="5" width="8.5703125" customWidth="1"/>
    <col min="6" max="6" width="9.140625" customWidth="1"/>
    <col min="7" max="7" width="9.5703125" style="3" customWidth="1"/>
    <col min="8" max="8" width="4" style="2" customWidth="1"/>
    <col min="9" max="9" width="14.85546875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9.28515625" style="2" customWidth="1"/>
    <col min="14" max="14" width="9.42578125" style="2" customWidth="1"/>
    <col min="15" max="15" width="10.5703125" style="3" customWidth="1"/>
    <col min="16" max="17" width="11.42578125" style="2"/>
  </cols>
  <sheetData>
    <row r="1" spans="1:17" ht="13.5" thickBot="1" x14ac:dyDescent="0.25">
      <c r="A1" s="1" t="s">
        <v>46</v>
      </c>
    </row>
    <row r="2" spans="1:17" ht="39" thickBot="1" x14ac:dyDescent="0.25">
      <c r="A2" s="65" t="s">
        <v>1</v>
      </c>
      <c r="B2" s="66" t="s">
        <v>2</v>
      </c>
      <c r="C2" s="67" t="s">
        <v>3</v>
      </c>
      <c r="D2" s="68" t="s">
        <v>4</v>
      </c>
      <c r="E2" s="68" t="s">
        <v>5</v>
      </c>
      <c r="F2" s="69" t="s">
        <v>6</v>
      </c>
      <c r="G2" s="70" t="s">
        <v>7</v>
      </c>
      <c r="H2" s="71"/>
      <c r="I2" s="65" t="s">
        <v>1</v>
      </c>
      <c r="J2" s="67" t="s">
        <v>8</v>
      </c>
      <c r="K2" s="67" t="s">
        <v>3</v>
      </c>
      <c r="L2" s="68" t="s">
        <v>4</v>
      </c>
      <c r="M2" s="68" t="s">
        <v>5</v>
      </c>
      <c r="N2" s="69" t="s">
        <v>6</v>
      </c>
      <c r="O2" s="70" t="s">
        <v>7</v>
      </c>
    </row>
    <row r="3" spans="1:17" x14ac:dyDescent="0.2">
      <c r="A3" s="11" t="s">
        <v>9</v>
      </c>
      <c r="B3" s="12">
        <v>5</v>
      </c>
      <c r="C3" s="59">
        <v>5</v>
      </c>
      <c r="D3" s="14">
        <v>1.2</v>
      </c>
      <c r="E3" s="14">
        <f>PRODUCT(C3,D3)</f>
        <v>6</v>
      </c>
      <c r="F3" s="15"/>
      <c r="G3" s="16"/>
      <c r="I3" s="11" t="s">
        <v>47</v>
      </c>
      <c r="J3" s="12">
        <v>10</v>
      </c>
      <c r="K3" s="59">
        <v>10</v>
      </c>
      <c r="L3" s="14">
        <v>1.2</v>
      </c>
      <c r="M3" s="14">
        <f t="shared" ref="M3:M10" si="0">PRODUCT(K3,L3)</f>
        <v>12</v>
      </c>
      <c r="N3" s="14">
        <v>0</v>
      </c>
      <c r="O3" s="18"/>
    </row>
    <row r="4" spans="1:17" s="26" customFormat="1" x14ac:dyDescent="0.2">
      <c r="A4" s="19" t="s">
        <v>24</v>
      </c>
      <c r="B4" s="20">
        <v>5</v>
      </c>
      <c r="C4" s="60">
        <v>5</v>
      </c>
      <c r="D4" s="22">
        <v>1.2</v>
      </c>
      <c r="E4" s="23">
        <f>PRODUCT(C4,D4)</f>
        <v>6</v>
      </c>
      <c r="F4" s="25"/>
      <c r="G4" s="16"/>
      <c r="H4" s="2"/>
      <c r="I4" s="19" t="s">
        <v>42</v>
      </c>
      <c r="J4" s="20">
        <v>10</v>
      </c>
      <c r="K4" s="60">
        <v>10</v>
      </c>
      <c r="L4" s="22">
        <v>1.2</v>
      </c>
      <c r="M4" s="23">
        <f t="shared" si="0"/>
        <v>12</v>
      </c>
      <c r="N4" s="24">
        <v>0</v>
      </c>
      <c r="O4" s="18"/>
      <c r="P4" s="2"/>
      <c r="Q4" s="2"/>
    </row>
    <row r="5" spans="1:17" x14ac:dyDescent="0.2">
      <c r="A5" s="11" t="s">
        <v>28</v>
      </c>
      <c r="B5" s="12">
        <v>10</v>
      </c>
      <c r="C5" s="59">
        <v>10</v>
      </c>
      <c r="D5" s="14">
        <v>1.2</v>
      </c>
      <c r="E5" s="14">
        <f t="shared" ref="E5:E10" si="1">PRODUCT(C5,D5)</f>
        <v>12</v>
      </c>
      <c r="F5" s="15"/>
      <c r="G5" s="16"/>
      <c r="I5" s="11" t="s">
        <v>33</v>
      </c>
      <c r="J5" s="12">
        <v>30</v>
      </c>
      <c r="K5" s="59">
        <v>25</v>
      </c>
      <c r="L5" s="14">
        <v>1.2</v>
      </c>
      <c r="M5" s="14">
        <f t="shared" si="0"/>
        <v>30</v>
      </c>
      <c r="N5" s="14">
        <v>0</v>
      </c>
      <c r="O5" s="18"/>
    </row>
    <row r="6" spans="1:17" s="26" customFormat="1" x14ac:dyDescent="0.2">
      <c r="A6" s="19" t="s">
        <v>30</v>
      </c>
      <c r="B6" s="20">
        <v>5</v>
      </c>
      <c r="C6" s="60">
        <v>5</v>
      </c>
      <c r="D6" s="22">
        <v>1.2</v>
      </c>
      <c r="E6" s="23">
        <f t="shared" si="1"/>
        <v>6</v>
      </c>
      <c r="F6" s="25">
        <v>6</v>
      </c>
      <c r="G6" s="16"/>
      <c r="H6" s="2"/>
      <c r="I6" s="19" t="s">
        <v>10</v>
      </c>
      <c r="J6" s="20">
        <v>5</v>
      </c>
      <c r="K6" s="60">
        <v>5</v>
      </c>
      <c r="L6" s="22">
        <v>1.2</v>
      </c>
      <c r="M6" s="23">
        <f t="shared" si="0"/>
        <v>6</v>
      </c>
      <c r="N6" s="24">
        <v>0</v>
      </c>
      <c r="O6" s="18"/>
      <c r="P6" s="2"/>
      <c r="Q6" s="2"/>
    </row>
    <row r="7" spans="1:17" x14ac:dyDescent="0.2">
      <c r="A7" s="11" t="s">
        <v>13</v>
      </c>
      <c r="B7" s="12">
        <v>5</v>
      </c>
      <c r="C7" s="59">
        <v>5</v>
      </c>
      <c r="D7" s="14">
        <v>1.2</v>
      </c>
      <c r="E7" s="14">
        <f t="shared" si="1"/>
        <v>6</v>
      </c>
      <c r="F7" s="15">
        <v>6</v>
      </c>
      <c r="G7" s="16"/>
      <c r="I7" s="11"/>
      <c r="J7" s="12"/>
      <c r="K7" s="13">
        <v>0</v>
      </c>
      <c r="L7" s="14">
        <v>1.2</v>
      </c>
      <c r="M7" s="14">
        <f t="shared" si="0"/>
        <v>0</v>
      </c>
      <c r="N7" s="14">
        <v>0</v>
      </c>
      <c r="O7" s="18"/>
    </row>
    <row r="8" spans="1:17" s="26" customFormat="1" x14ac:dyDescent="0.2">
      <c r="A8" s="19" t="s">
        <v>14</v>
      </c>
      <c r="B8" s="20">
        <v>15</v>
      </c>
      <c r="C8" s="60">
        <v>15</v>
      </c>
      <c r="D8" s="22">
        <v>1.2</v>
      </c>
      <c r="E8" s="23">
        <f t="shared" si="1"/>
        <v>18</v>
      </c>
      <c r="F8" s="25">
        <v>18</v>
      </c>
      <c r="G8" s="16"/>
      <c r="H8" s="2"/>
      <c r="I8" s="28"/>
      <c r="J8" s="20"/>
      <c r="K8" s="21">
        <v>0</v>
      </c>
      <c r="L8" s="22">
        <v>1.2</v>
      </c>
      <c r="M8" s="23">
        <f t="shared" si="0"/>
        <v>0</v>
      </c>
      <c r="N8" s="24">
        <v>0</v>
      </c>
      <c r="O8" s="18"/>
      <c r="P8" s="2"/>
      <c r="Q8" s="2"/>
    </row>
    <row r="9" spans="1:17" x14ac:dyDescent="0.2">
      <c r="A9" s="11"/>
      <c r="B9" s="12">
        <v>0</v>
      </c>
      <c r="C9" s="13">
        <v>0</v>
      </c>
      <c r="D9" s="14">
        <v>1.2</v>
      </c>
      <c r="E9" s="14">
        <f t="shared" si="1"/>
        <v>0</v>
      </c>
      <c r="F9" s="15"/>
      <c r="G9" s="16"/>
      <c r="I9" s="11"/>
      <c r="J9" s="12"/>
      <c r="K9" s="13">
        <v>0</v>
      </c>
      <c r="L9" s="14">
        <v>1.2</v>
      </c>
      <c r="M9" s="14">
        <f t="shared" si="0"/>
        <v>0</v>
      </c>
      <c r="N9" s="14">
        <v>0</v>
      </c>
      <c r="O9" s="18"/>
    </row>
    <row r="10" spans="1:17" s="26" customFormat="1" x14ac:dyDescent="0.2">
      <c r="A10" s="19"/>
      <c r="B10" s="20">
        <v>0</v>
      </c>
      <c r="C10" s="21">
        <v>0</v>
      </c>
      <c r="D10" s="22">
        <v>1.2</v>
      </c>
      <c r="E10" s="23">
        <f t="shared" si="1"/>
        <v>0</v>
      </c>
      <c r="F10" s="25"/>
      <c r="G10" s="16"/>
      <c r="H10" s="2"/>
      <c r="I10" s="28"/>
      <c r="J10" s="20"/>
      <c r="K10" s="21">
        <v>0</v>
      </c>
      <c r="L10" s="22">
        <v>1.2</v>
      </c>
      <c r="M10" s="23">
        <f t="shared" si="0"/>
        <v>0</v>
      </c>
      <c r="N10" s="24">
        <v>0</v>
      </c>
      <c r="O10" s="18"/>
      <c r="P10" s="2"/>
      <c r="Q10" s="2"/>
    </row>
    <row r="11" spans="1:17" ht="13.5" thickBot="1" x14ac:dyDescent="0.25">
      <c r="A11" s="34" t="s">
        <v>17</v>
      </c>
      <c r="B11" s="35">
        <f>J11</f>
        <v>55</v>
      </c>
      <c r="C11" s="36">
        <f>K11</f>
        <v>50</v>
      </c>
      <c r="D11" s="37">
        <v>1.2</v>
      </c>
      <c r="E11" s="38">
        <f>PRODUCT(C11,D11)</f>
        <v>60</v>
      </c>
      <c r="F11" s="37">
        <f>N11</f>
        <v>0</v>
      </c>
      <c r="I11" s="29" t="s">
        <v>16</v>
      </c>
      <c r="J11" s="30">
        <f>SUM(J3:J10)</f>
        <v>55</v>
      </c>
      <c r="K11" s="31">
        <f>SUM(K3:K10)</f>
        <v>50</v>
      </c>
      <c r="L11" s="29"/>
      <c r="M11" s="32">
        <f>SUM(M3:M10)</f>
        <v>60</v>
      </c>
      <c r="N11" s="32">
        <f>SUM(N3:N10)</f>
        <v>0</v>
      </c>
      <c r="O11" s="33">
        <f>-SUM(M11-N11)</f>
        <v>-60</v>
      </c>
    </row>
    <row r="12" spans="1:17" s="26" customFormat="1" ht="13.5" thickBot="1" x14ac:dyDescent="0.25">
      <c r="A12" s="39" t="s">
        <v>16</v>
      </c>
      <c r="B12" s="40">
        <f>SUM(B3:B11)</f>
        <v>100</v>
      </c>
      <c r="C12" s="41">
        <f>SUM(C3:C11)</f>
        <v>95</v>
      </c>
      <c r="D12" s="42"/>
      <c r="E12" s="43">
        <f>SUM(E3:E11)</f>
        <v>114</v>
      </c>
      <c r="F12" s="44">
        <f>SUM(F3:F11)</f>
        <v>30</v>
      </c>
      <c r="G12" s="3"/>
      <c r="H12" s="2"/>
      <c r="I12"/>
      <c r="J12"/>
      <c r="K12"/>
      <c r="L12"/>
      <c r="M12"/>
      <c r="N12"/>
      <c r="O12" s="3"/>
      <c r="P12" s="2"/>
      <c r="Q12" s="2"/>
    </row>
    <row r="13" spans="1:17" x14ac:dyDescent="0.2">
      <c r="C13" s="45"/>
      <c r="G13" s="33">
        <f>-SUM(E12-F12)</f>
        <v>-84</v>
      </c>
      <c r="I13"/>
      <c r="J13" s="62"/>
      <c r="K13" s="62"/>
      <c r="L13"/>
      <c r="M13" s="63"/>
      <c r="N13"/>
    </row>
    <row r="14" spans="1:17" s="26" customFormat="1" x14ac:dyDescent="0.2">
      <c r="A14" s="46" t="s">
        <v>18</v>
      </c>
      <c r="B14" s="47">
        <v>92</v>
      </c>
      <c r="C14" s="48"/>
      <c r="D14">
        <v>1.2</v>
      </c>
      <c r="E14" s="49">
        <f>PRODUCT(B14,D14)</f>
        <v>110.39999999999999</v>
      </c>
      <c r="F14"/>
      <c r="G14" s="3"/>
      <c r="H14" s="2"/>
      <c r="I14" t="s">
        <v>48</v>
      </c>
      <c r="J14" s="52"/>
      <c r="K14"/>
      <c r="L14"/>
      <c r="M14"/>
      <c r="N14"/>
      <c r="O14" s="3"/>
      <c r="P14" s="2"/>
      <c r="Q14" s="2"/>
    </row>
    <row r="15" spans="1:17" s="26" customFormat="1" x14ac:dyDescent="0.2">
      <c r="A15" t="s">
        <v>19</v>
      </c>
      <c r="B15">
        <v>0</v>
      </c>
      <c r="C15" s="2"/>
      <c r="D15"/>
      <c r="E15" s="50">
        <f>PRODUCT(B15,D14)</f>
        <v>0</v>
      </c>
      <c r="F15"/>
      <c r="G15" s="3"/>
      <c r="H15" s="2"/>
      <c r="I15"/>
      <c r="J15"/>
      <c r="K15"/>
      <c r="L15"/>
      <c r="M15"/>
      <c r="N15"/>
      <c r="O15" s="3"/>
      <c r="P15" s="2"/>
      <c r="Q15" s="2"/>
    </row>
    <row r="16" spans="1:17" s="26" customFormat="1" x14ac:dyDescent="0.2">
      <c r="A16"/>
      <c r="B16"/>
      <c r="C16" s="2"/>
      <c r="D16"/>
      <c r="E16" s="51">
        <f>SUM(E12-E14)</f>
        <v>3.6000000000000085</v>
      </c>
      <c r="F16" t="s">
        <v>20</v>
      </c>
      <c r="G16" s="3"/>
      <c r="H16" s="2"/>
      <c r="I16" s="2"/>
      <c r="J16" s="2"/>
      <c r="K16" s="2"/>
      <c r="L16" s="2"/>
      <c r="M16" s="2"/>
      <c r="N16" s="2"/>
      <c r="O16" s="3"/>
      <c r="P16" s="2"/>
      <c r="Q16" s="2"/>
    </row>
    <row r="20" spans="9:11" x14ac:dyDescent="0.2">
      <c r="I20" s="45"/>
      <c r="J20" s="45"/>
    </row>
    <row r="21" spans="9:11" x14ac:dyDescent="0.2">
      <c r="I21" s="48"/>
      <c r="J21" s="48"/>
      <c r="K21" s="48"/>
    </row>
    <row r="22" spans="9:11" x14ac:dyDescent="0.2">
      <c r="I22" s="45"/>
      <c r="J22" s="45"/>
      <c r="K22" s="45"/>
    </row>
  </sheetData>
  <printOptions horizontalCentered="1" verticalCentered="1"/>
  <pageMargins left="0.19685039370078741" right="0.19685039370078741" top="0.39370078740157483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112" zoomScaleNormal="112" workbookViewId="0">
      <selection activeCell="I30" sqref="I30"/>
    </sheetView>
  </sheetViews>
  <sheetFormatPr baseColWidth="10" defaultRowHeight="12.75" x14ac:dyDescent="0.2"/>
  <cols>
    <col min="1" max="1" width="16" customWidth="1"/>
    <col min="2" max="2" width="8.85546875" customWidth="1"/>
    <col min="3" max="3" width="7.5703125" style="2" customWidth="1"/>
    <col min="4" max="5" width="8.5703125" customWidth="1"/>
    <col min="6" max="6" width="9.140625" customWidth="1"/>
    <col min="7" max="7" width="9.5703125" style="3" customWidth="1"/>
    <col min="8" max="8" width="4" style="2" customWidth="1"/>
    <col min="9" max="9" width="14.85546875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9.28515625" style="2" customWidth="1"/>
    <col min="14" max="14" width="9.42578125" style="2" customWidth="1"/>
    <col min="15" max="15" width="10.5703125" style="3" customWidth="1"/>
    <col min="16" max="17" width="11.42578125" style="2"/>
  </cols>
  <sheetData>
    <row r="1" spans="1:17" ht="13.5" thickBot="1" x14ac:dyDescent="0.25">
      <c r="A1" s="1" t="s">
        <v>0</v>
      </c>
    </row>
    <row r="2" spans="1:17" ht="39" thickBot="1" x14ac:dyDescent="0.2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/>
      <c r="I2" s="4" t="s">
        <v>1</v>
      </c>
      <c r="J2" s="6" t="s">
        <v>8</v>
      </c>
      <c r="K2" s="6" t="s">
        <v>3</v>
      </c>
      <c r="L2" s="7" t="s">
        <v>4</v>
      </c>
      <c r="M2" s="7" t="s">
        <v>5</v>
      </c>
      <c r="N2" s="8" t="s">
        <v>6</v>
      </c>
      <c r="O2" s="9" t="s">
        <v>7</v>
      </c>
    </row>
    <row r="3" spans="1:17" x14ac:dyDescent="0.2">
      <c r="A3" s="11" t="s">
        <v>49</v>
      </c>
      <c r="B3" s="12">
        <v>2</v>
      </c>
      <c r="C3" s="13">
        <v>4</v>
      </c>
      <c r="D3" s="14">
        <v>1</v>
      </c>
      <c r="E3" s="14">
        <f>PRODUCT(C3,D3)</f>
        <v>4</v>
      </c>
      <c r="F3" s="15"/>
      <c r="G3" s="16"/>
      <c r="I3" s="11"/>
      <c r="J3" s="12">
        <v>0</v>
      </c>
      <c r="K3" s="13">
        <v>0</v>
      </c>
      <c r="L3" s="14">
        <v>1</v>
      </c>
      <c r="M3" s="14">
        <f t="shared" ref="M3:M12" si="0">PRODUCT(K3,L3)</f>
        <v>0</v>
      </c>
      <c r="N3" s="17">
        <v>0</v>
      </c>
      <c r="O3" s="18"/>
    </row>
    <row r="4" spans="1:17" s="26" customFormat="1" x14ac:dyDescent="0.2">
      <c r="A4" s="19" t="s">
        <v>13</v>
      </c>
      <c r="B4" s="20">
        <v>2</v>
      </c>
      <c r="C4" s="21">
        <v>2</v>
      </c>
      <c r="D4" s="22">
        <v>1</v>
      </c>
      <c r="E4" s="23">
        <f>PRODUCT(C4,D4)</f>
        <v>2</v>
      </c>
      <c r="F4" s="24"/>
      <c r="G4" s="16"/>
      <c r="H4" s="2"/>
      <c r="I4" s="28" t="s">
        <v>23</v>
      </c>
      <c r="J4" s="20">
        <v>0</v>
      </c>
      <c r="K4" s="21">
        <v>0</v>
      </c>
      <c r="L4" s="22">
        <v>1</v>
      </c>
      <c r="M4" s="23">
        <f t="shared" si="0"/>
        <v>0</v>
      </c>
      <c r="N4" s="25">
        <v>0</v>
      </c>
      <c r="O4" s="18"/>
      <c r="P4" s="2"/>
      <c r="Q4" s="2"/>
    </row>
    <row r="5" spans="1:17" x14ac:dyDescent="0.2">
      <c r="A5" s="11" t="s">
        <v>50</v>
      </c>
      <c r="B5" s="12">
        <v>2</v>
      </c>
      <c r="C5" s="13">
        <v>5</v>
      </c>
      <c r="D5" s="14">
        <v>1</v>
      </c>
      <c r="E5" s="14">
        <f t="shared" ref="E5:E13" si="1">PRODUCT(C5,D5)</f>
        <v>5</v>
      </c>
      <c r="F5" s="15">
        <v>3.6</v>
      </c>
      <c r="G5" s="16"/>
      <c r="I5" s="27" t="s">
        <v>25</v>
      </c>
      <c r="J5" s="12">
        <v>3</v>
      </c>
      <c r="K5" s="13">
        <v>3</v>
      </c>
      <c r="L5" s="14">
        <v>1</v>
      </c>
      <c r="M5" s="14">
        <f t="shared" si="0"/>
        <v>3</v>
      </c>
      <c r="N5" s="15">
        <v>3</v>
      </c>
      <c r="O5" s="18"/>
    </row>
    <row r="6" spans="1:17" s="26" customFormat="1" x14ac:dyDescent="0.2">
      <c r="A6" s="19" t="s">
        <v>14</v>
      </c>
      <c r="B6" s="20">
        <v>10</v>
      </c>
      <c r="C6" s="21">
        <v>10</v>
      </c>
      <c r="D6" s="22">
        <v>1</v>
      </c>
      <c r="E6" s="23">
        <f t="shared" si="1"/>
        <v>10</v>
      </c>
      <c r="F6" s="24">
        <v>10</v>
      </c>
      <c r="G6" s="16"/>
      <c r="H6" s="2"/>
      <c r="I6" s="28" t="s">
        <v>27</v>
      </c>
      <c r="J6" s="20">
        <v>0</v>
      </c>
      <c r="K6" s="21">
        <v>0</v>
      </c>
      <c r="L6" s="22">
        <v>1</v>
      </c>
      <c r="M6" s="23">
        <f t="shared" si="0"/>
        <v>0</v>
      </c>
      <c r="N6" s="25">
        <v>0</v>
      </c>
      <c r="O6" s="18"/>
      <c r="P6" s="2"/>
      <c r="Q6" s="2"/>
    </row>
    <row r="7" spans="1:17" x14ac:dyDescent="0.2">
      <c r="A7" s="11" t="s">
        <v>15</v>
      </c>
      <c r="B7" s="12">
        <v>2</v>
      </c>
      <c r="C7" s="13">
        <v>2</v>
      </c>
      <c r="D7" s="14">
        <v>1</v>
      </c>
      <c r="E7" s="14">
        <f t="shared" si="1"/>
        <v>2</v>
      </c>
      <c r="F7" s="15">
        <v>2</v>
      </c>
      <c r="G7" s="16"/>
      <c r="I7" s="11"/>
      <c r="J7" s="12">
        <v>0</v>
      </c>
      <c r="K7" s="13">
        <v>0</v>
      </c>
      <c r="L7" s="14">
        <v>1</v>
      </c>
      <c r="M7" s="14">
        <f t="shared" si="0"/>
        <v>0</v>
      </c>
      <c r="N7" s="17">
        <v>0</v>
      </c>
      <c r="O7" s="18"/>
    </row>
    <row r="8" spans="1:17" s="26" customFormat="1" x14ac:dyDescent="0.2">
      <c r="A8" s="19" t="s">
        <v>30</v>
      </c>
      <c r="B8" s="20">
        <v>2</v>
      </c>
      <c r="C8" s="21">
        <v>2</v>
      </c>
      <c r="D8" s="22">
        <v>1</v>
      </c>
      <c r="E8" s="23">
        <f t="shared" si="1"/>
        <v>2</v>
      </c>
      <c r="F8" s="24"/>
      <c r="G8" s="16"/>
      <c r="H8" s="2"/>
      <c r="I8" s="28" t="s">
        <v>31</v>
      </c>
      <c r="J8" s="20">
        <v>0</v>
      </c>
      <c r="K8" s="21">
        <v>0</v>
      </c>
      <c r="L8" s="22">
        <v>1</v>
      </c>
      <c r="M8" s="23">
        <f t="shared" si="0"/>
        <v>0</v>
      </c>
      <c r="N8" s="25">
        <v>0</v>
      </c>
      <c r="O8" s="18"/>
      <c r="P8" s="2"/>
      <c r="Q8" s="2"/>
    </row>
    <row r="9" spans="1:17" x14ac:dyDescent="0.2">
      <c r="A9" s="11" t="s">
        <v>51</v>
      </c>
      <c r="B9" s="12">
        <v>5</v>
      </c>
      <c r="C9" s="13">
        <v>5</v>
      </c>
      <c r="D9" s="14">
        <v>1</v>
      </c>
      <c r="E9" s="14">
        <f t="shared" si="1"/>
        <v>5</v>
      </c>
      <c r="F9" s="15"/>
      <c r="G9" s="16"/>
      <c r="I9" s="61" t="s">
        <v>33</v>
      </c>
      <c r="J9" s="12">
        <v>5</v>
      </c>
      <c r="K9" s="13">
        <v>5</v>
      </c>
      <c r="L9" s="14">
        <v>1</v>
      </c>
      <c r="M9" s="14">
        <f t="shared" si="0"/>
        <v>5</v>
      </c>
      <c r="N9" s="15">
        <v>5</v>
      </c>
      <c r="O9" s="18"/>
    </row>
    <row r="10" spans="1:17" s="26" customFormat="1" x14ac:dyDescent="0.2">
      <c r="A10" s="19" t="s">
        <v>37</v>
      </c>
      <c r="B10" s="20">
        <v>2</v>
      </c>
      <c r="C10" s="21">
        <v>2</v>
      </c>
      <c r="D10" s="22">
        <v>1</v>
      </c>
      <c r="E10" s="23">
        <f>PRODUCT(C10,D10)</f>
        <v>2</v>
      </c>
      <c r="F10" s="24"/>
      <c r="G10" s="16"/>
      <c r="H10" s="2"/>
      <c r="I10" s="61" t="s">
        <v>40</v>
      </c>
      <c r="J10" s="20">
        <v>5</v>
      </c>
      <c r="K10" s="21">
        <v>5</v>
      </c>
      <c r="L10" s="22">
        <v>1</v>
      </c>
      <c r="M10" s="23">
        <f t="shared" si="0"/>
        <v>5</v>
      </c>
      <c r="N10" s="24">
        <v>5</v>
      </c>
      <c r="O10" s="18"/>
      <c r="P10" s="2"/>
      <c r="Q10" s="2"/>
    </row>
    <row r="11" spans="1:17" x14ac:dyDescent="0.2">
      <c r="A11" s="11" t="s">
        <v>52</v>
      </c>
      <c r="B11" s="12">
        <v>2</v>
      </c>
      <c r="C11" s="13">
        <v>2</v>
      </c>
      <c r="D11" s="14">
        <v>1</v>
      </c>
      <c r="E11" s="14">
        <f>PRODUCT(C11,D11)</f>
        <v>2</v>
      </c>
      <c r="F11" s="15">
        <v>2</v>
      </c>
      <c r="G11" s="16"/>
      <c r="I11" s="28" t="s">
        <v>42</v>
      </c>
      <c r="J11" s="12">
        <v>5</v>
      </c>
      <c r="K11" s="13">
        <v>5</v>
      </c>
      <c r="L11" s="14">
        <v>1</v>
      </c>
      <c r="M11" s="14">
        <f t="shared" si="0"/>
        <v>5</v>
      </c>
      <c r="N11" s="17">
        <v>0</v>
      </c>
      <c r="O11" s="18"/>
    </row>
    <row r="12" spans="1:17" s="26" customFormat="1" x14ac:dyDescent="0.2">
      <c r="A12" s="19" t="s">
        <v>22</v>
      </c>
      <c r="B12" s="20">
        <v>5</v>
      </c>
      <c r="C12" s="21">
        <v>5</v>
      </c>
      <c r="D12" s="22">
        <v>1</v>
      </c>
      <c r="E12" s="23">
        <f t="shared" si="1"/>
        <v>5</v>
      </c>
      <c r="F12" s="24"/>
      <c r="G12" s="16"/>
      <c r="H12" s="2"/>
      <c r="I12" s="19"/>
      <c r="J12" s="20">
        <v>0</v>
      </c>
      <c r="K12" s="21">
        <v>0</v>
      </c>
      <c r="L12" s="22">
        <v>1</v>
      </c>
      <c r="M12" s="23">
        <f t="shared" si="0"/>
        <v>0</v>
      </c>
      <c r="N12" s="25">
        <v>0</v>
      </c>
      <c r="O12" s="18"/>
      <c r="P12" s="2"/>
      <c r="Q12" s="2"/>
    </row>
    <row r="13" spans="1:17" x14ac:dyDescent="0.2">
      <c r="A13" s="11" t="s">
        <v>53</v>
      </c>
      <c r="B13" s="12">
        <v>0</v>
      </c>
      <c r="C13" s="13">
        <v>1</v>
      </c>
      <c r="D13" s="14">
        <v>1</v>
      </c>
      <c r="E13" s="14">
        <f t="shared" si="1"/>
        <v>1</v>
      </c>
      <c r="F13" s="15">
        <v>1</v>
      </c>
      <c r="I13" s="29" t="s">
        <v>16</v>
      </c>
      <c r="J13" s="30">
        <f>SUM(J3:J11)</f>
        <v>18</v>
      </c>
      <c r="K13" s="31">
        <f>SUM(K3:K11)</f>
        <v>18</v>
      </c>
      <c r="L13" s="29"/>
      <c r="M13" s="32">
        <f>SUM(M3:M11)</f>
        <v>18</v>
      </c>
      <c r="N13" s="32">
        <f>SUM(N3:N11)</f>
        <v>13</v>
      </c>
      <c r="O13" s="33">
        <f>-SUM(M13-N13)</f>
        <v>-5</v>
      </c>
    </row>
    <row r="14" spans="1:17" s="26" customFormat="1" x14ac:dyDescent="0.2">
      <c r="A14" s="19" t="s">
        <v>26</v>
      </c>
      <c r="B14" s="20">
        <v>0</v>
      </c>
      <c r="C14" s="21">
        <v>1</v>
      </c>
      <c r="D14" s="22">
        <v>1</v>
      </c>
      <c r="E14" s="23">
        <f>PRODUCT(C14,D14)</f>
        <v>1</v>
      </c>
      <c r="F14" s="24">
        <v>1</v>
      </c>
      <c r="G14" s="3"/>
      <c r="H14" s="2"/>
      <c r="I14"/>
      <c r="J14"/>
      <c r="K14"/>
      <c r="L14"/>
      <c r="M14"/>
      <c r="N14"/>
      <c r="O14" s="3"/>
      <c r="P14" s="2"/>
      <c r="Q14" s="2"/>
    </row>
    <row r="15" spans="1:17" s="26" customFormat="1" x14ac:dyDescent="0.2">
      <c r="A15" s="11" t="s">
        <v>54</v>
      </c>
      <c r="B15" s="12">
        <v>0</v>
      </c>
      <c r="C15" s="13">
        <v>1</v>
      </c>
      <c r="D15" s="14">
        <v>1</v>
      </c>
      <c r="E15" s="14">
        <f>PRODUCT(C15,D15)</f>
        <v>1</v>
      </c>
      <c r="F15" s="15">
        <v>1</v>
      </c>
      <c r="G15" s="3"/>
      <c r="H15" s="2"/>
      <c r="I15"/>
      <c r="J15"/>
      <c r="K15"/>
      <c r="L15"/>
      <c r="M15"/>
      <c r="N15"/>
      <c r="O15" s="3"/>
      <c r="P15" s="2"/>
      <c r="Q15" s="2"/>
    </row>
    <row r="16" spans="1:17" s="26" customFormat="1" x14ac:dyDescent="0.2">
      <c r="A16" s="19" t="s">
        <v>55</v>
      </c>
      <c r="B16" s="20">
        <v>0</v>
      </c>
      <c r="C16" s="21">
        <v>1</v>
      </c>
      <c r="D16" s="22">
        <v>1</v>
      </c>
      <c r="E16" s="23">
        <f>PRODUCT(C16,D16)</f>
        <v>1</v>
      </c>
      <c r="F16" s="24"/>
      <c r="G16" s="3"/>
      <c r="H16" s="2"/>
      <c r="I16"/>
      <c r="J16"/>
      <c r="K16"/>
      <c r="L16"/>
      <c r="M16"/>
      <c r="N16"/>
      <c r="O16" s="3"/>
      <c r="P16" s="2"/>
      <c r="Q16" s="2"/>
    </row>
    <row r="17" spans="1:17" s="26" customFormat="1" x14ac:dyDescent="0.2">
      <c r="A17" s="11" t="s">
        <v>9</v>
      </c>
      <c r="B17" s="12">
        <v>0</v>
      </c>
      <c r="C17" s="13">
        <v>1</v>
      </c>
      <c r="D17" s="14">
        <v>1</v>
      </c>
      <c r="E17" s="14">
        <f>PRODUCT(C17,D17)</f>
        <v>1</v>
      </c>
      <c r="F17" s="15">
        <v>1</v>
      </c>
      <c r="G17" s="3"/>
      <c r="H17" s="2"/>
      <c r="I17"/>
      <c r="J17"/>
      <c r="K17"/>
      <c r="L17"/>
      <c r="M17"/>
      <c r="N17"/>
      <c r="O17" s="3"/>
      <c r="P17" s="2"/>
      <c r="Q17" s="2"/>
    </row>
    <row r="18" spans="1:17" s="26" customFormat="1" x14ac:dyDescent="0.2">
      <c r="A18" s="19" t="s">
        <v>56</v>
      </c>
      <c r="B18" s="20">
        <v>0</v>
      </c>
      <c r="C18" s="21">
        <v>1</v>
      </c>
      <c r="D18" s="22">
        <v>1</v>
      </c>
      <c r="E18" s="23">
        <f>PRODUCT(C18,D18)</f>
        <v>1</v>
      </c>
      <c r="F18" s="24"/>
      <c r="G18" s="3"/>
      <c r="H18" s="2"/>
      <c r="I18"/>
      <c r="J18"/>
      <c r="K18"/>
      <c r="L18"/>
      <c r="M18"/>
      <c r="N18"/>
      <c r="O18" s="3"/>
      <c r="P18" s="2"/>
      <c r="Q18" s="2"/>
    </row>
    <row r="19" spans="1:17" s="26" customFormat="1" x14ac:dyDescent="0.2">
      <c r="A19" s="11"/>
      <c r="B19" s="12"/>
      <c r="C19" s="13"/>
      <c r="D19" s="14"/>
      <c r="E19" s="14"/>
      <c r="F19" s="15"/>
      <c r="G19" s="3"/>
      <c r="H19" s="2"/>
      <c r="I19"/>
      <c r="J19"/>
      <c r="K19"/>
      <c r="L19"/>
      <c r="M19"/>
      <c r="N19"/>
      <c r="O19" s="3"/>
      <c r="P19" s="2"/>
      <c r="Q19" s="2"/>
    </row>
    <row r="20" spans="1:17" s="26" customFormat="1" x14ac:dyDescent="0.2">
      <c r="A20" s="19"/>
      <c r="B20" s="20"/>
      <c r="C20" s="21"/>
      <c r="D20" s="22"/>
      <c r="E20" s="23"/>
      <c r="F20" s="24"/>
      <c r="G20" s="3"/>
      <c r="H20" s="2"/>
      <c r="I20"/>
      <c r="J20"/>
      <c r="K20"/>
      <c r="L20"/>
      <c r="M20"/>
      <c r="N20"/>
      <c r="O20" s="3"/>
      <c r="P20" s="2"/>
      <c r="Q20" s="2"/>
    </row>
    <row r="21" spans="1:17" s="26" customFormat="1" ht="13.5" thickBot="1" x14ac:dyDescent="0.25">
      <c r="A21" s="34" t="s">
        <v>17</v>
      </c>
      <c r="B21" s="35">
        <f>J13</f>
        <v>18</v>
      </c>
      <c r="C21" s="36">
        <f>K13</f>
        <v>18</v>
      </c>
      <c r="D21" s="37">
        <v>1</v>
      </c>
      <c r="E21" s="38">
        <f>PRODUCT(C21,D21)</f>
        <v>18</v>
      </c>
      <c r="F21" s="37">
        <f>N13</f>
        <v>13</v>
      </c>
      <c r="G21" s="33">
        <f>-SUM(E22-F22)</f>
        <v>-28.4</v>
      </c>
      <c r="H21" s="2"/>
      <c r="I21"/>
      <c r="J21"/>
      <c r="K21"/>
      <c r="L21"/>
      <c r="M21"/>
      <c r="N21"/>
      <c r="O21" s="3"/>
      <c r="P21" s="2"/>
      <c r="Q21" s="2"/>
    </row>
    <row r="22" spans="1:17" s="26" customFormat="1" ht="13.5" thickBot="1" x14ac:dyDescent="0.25">
      <c r="A22" s="39" t="s">
        <v>16</v>
      </c>
      <c r="B22" s="40">
        <f>SUM(B3:B21)</f>
        <v>52</v>
      </c>
      <c r="C22" s="41">
        <f>SUM(C3:C21)</f>
        <v>63</v>
      </c>
      <c r="D22" s="42"/>
      <c r="E22" s="43">
        <f>SUM(E3:E21)</f>
        <v>63</v>
      </c>
      <c r="F22" s="44">
        <f>SUM(F3:F21)</f>
        <v>34.6</v>
      </c>
      <c r="G22" s="3"/>
      <c r="H22" s="2"/>
      <c r="I22"/>
      <c r="J22"/>
      <c r="K22"/>
      <c r="L22"/>
      <c r="M22"/>
      <c r="N22"/>
      <c r="O22" s="3"/>
      <c r="P22" s="2"/>
      <c r="Q22" s="2"/>
    </row>
    <row r="23" spans="1:17" x14ac:dyDescent="0.2">
      <c r="C23" s="45"/>
      <c r="I23"/>
      <c r="J23"/>
      <c r="K23"/>
      <c r="L23"/>
      <c r="M23" s="52"/>
      <c r="N23"/>
    </row>
    <row r="24" spans="1:17" s="26" customFormat="1" x14ac:dyDescent="0.2">
      <c r="A24" s="46" t="s">
        <v>18</v>
      </c>
      <c r="B24" s="47">
        <v>63</v>
      </c>
      <c r="C24" s="48"/>
      <c r="D24">
        <v>1</v>
      </c>
      <c r="E24" s="49">
        <f>PRODUCT(B24,D24)</f>
        <v>63</v>
      </c>
      <c r="F24"/>
      <c r="G24" s="3" t="s">
        <v>57</v>
      </c>
      <c r="H24" s="2"/>
      <c r="I24" s="2"/>
      <c r="J24" s="2"/>
      <c r="K24" s="2"/>
      <c r="L24" s="2"/>
      <c r="M24" s="2"/>
      <c r="N24" s="2"/>
      <c r="O24" s="3"/>
      <c r="P24" s="2"/>
      <c r="Q24" s="2"/>
    </row>
    <row r="25" spans="1:17" x14ac:dyDescent="0.2">
      <c r="A25" t="s">
        <v>19</v>
      </c>
      <c r="B25">
        <v>0</v>
      </c>
      <c r="E25" s="50">
        <f>PRODUCT(B25,D24)</f>
        <v>0</v>
      </c>
    </row>
    <row r="26" spans="1:17" x14ac:dyDescent="0.2">
      <c r="E26" s="51">
        <f>SUM(E22-E24)</f>
        <v>0</v>
      </c>
      <c r="F26" t="s">
        <v>20</v>
      </c>
    </row>
    <row r="28" spans="1:17" s="26" customFormat="1" x14ac:dyDescent="0.2">
      <c r="A28"/>
      <c r="B28"/>
      <c r="C28" s="2"/>
      <c r="D28"/>
      <c r="E28"/>
      <c r="F28"/>
      <c r="G28" s="3"/>
      <c r="H28" s="2"/>
      <c r="I28" s="45"/>
      <c r="J28" s="45"/>
      <c r="K28" s="2"/>
      <c r="L28" s="2"/>
      <c r="M28" s="2"/>
      <c r="N28" s="2"/>
      <c r="O28" s="3"/>
      <c r="P28" s="2"/>
      <c r="Q28" s="2"/>
    </row>
    <row r="29" spans="1:17" s="26" customFormat="1" x14ac:dyDescent="0.2">
      <c r="A29"/>
      <c r="B29"/>
      <c r="C29" s="2"/>
      <c r="D29"/>
      <c r="E29"/>
      <c r="F29"/>
      <c r="G29" s="3"/>
      <c r="H29" s="2"/>
      <c r="I29" s="48"/>
      <c r="J29" s="48"/>
      <c r="K29" s="48"/>
      <c r="L29" s="2"/>
      <c r="M29" s="2"/>
      <c r="N29" s="2"/>
      <c r="O29" s="3"/>
      <c r="P29" s="2"/>
      <c r="Q29" s="2"/>
    </row>
    <row r="30" spans="1:17" s="26" customFormat="1" x14ac:dyDescent="0.2">
      <c r="A30"/>
      <c r="B30"/>
      <c r="C30" s="2"/>
      <c r="D30"/>
      <c r="E30"/>
      <c r="F30"/>
      <c r="G30" s="3"/>
      <c r="H30" s="2"/>
      <c r="I30" s="45"/>
      <c r="J30" s="45"/>
      <c r="K30" s="45"/>
      <c r="L30" s="2"/>
      <c r="M30" s="2"/>
      <c r="N30" s="2"/>
      <c r="O30" s="3"/>
      <c r="P30" s="2"/>
      <c r="Q30" s="2"/>
    </row>
    <row r="38" spans="1:17" s="3" customFormat="1" x14ac:dyDescent="0.2">
      <c r="A38"/>
      <c r="B38"/>
      <c r="C38" s="2"/>
      <c r="D38"/>
      <c r="E38"/>
      <c r="F38"/>
      <c r="H38" s="2"/>
      <c r="I38" s="2"/>
      <c r="J38" s="2"/>
      <c r="K38" s="2"/>
      <c r="L38" s="2"/>
      <c r="M38" s="2"/>
      <c r="N38" s="2"/>
      <c r="P38" s="2"/>
      <c r="Q38" s="2"/>
    </row>
  </sheetData>
  <printOptions horizontalCentered="1" verticalCentered="1"/>
  <pageMargins left="0.19685039370078741" right="0.19685039370078741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112" zoomScaleNormal="112" workbookViewId="0">
      <selection activeCell="I30" sqref="I30"/>
    </sheetView>
  </sheetViews>
  <sheetFormatPr baseColWidth="10" defaultRowHeight="12.75" x14ac:dyDescent="0.2"/>
  <cols>
    <col min="1" max="1" width="16" customWidth="1"/>
    <col min="2" max="2" width="8.85546875" customWidth="1"/>
    <col min="3" max="3" width="7.5703125" style="2" customWidth="1"/>
    <col min="4" max="5" width="8.5703125" customWidth="1"/>
    <col min="6" max="6" width="9.140625" customWidth="1"/>
    <col min="7" max="7" width="8.7109375" style="3" customWidth="1"/>
    <col min="8" max="8" width="2.85546875" style="2" customWidth="1"/>
    <col min="9" max="9" width="14.85546875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9.28515625" style="2" customWidth="1"/>
    <col min="14" max="14" width="9.42578125" style="2" customWidth="1"/>
    <col min="15" max="15" width="9" style="3" customWidth="1"/>
    <col min="16" max="17" width="11.42578125" style="2"/>
  </cols>
  <sheetData>
    <row r="1" spans="1:17" ht="13.5" thickBot="1" x14ac:dyDescent="0.25">
      <c r="A1" s="1" t="s">
        <v>21</v>
      </c>
    </row>
    <row r="2" spans="1:17" ht="39" thickBot="1" x14ac:dyDescent="0.25">
      <c r="A2" s="53" t="s">
        <v>1</v>
      </c>
      <c r="B2" s="54" t="s">
        <v>2</v>
      </c>
      <c r="C2" s="55" t="s">
        <v>3</v>
      </c>
      <c r="D2" s="56" t="s">
        <v>4</v>
      </c>
      <c r="E2" s="56" t="s">
        <v>5</v>
      </c>
      <c r="F2" s="57" t="s">
        <v>6</v>
      </c>
      <c r="G2" s="58" t="s">
        <v>7</v>
      </c>
      <c r="I2" s="53" t="s">
        <v>1</v>
      </c>
      <c r="J2" s="55" t="s">
        <v>8</v>
      </c>
      <c r="K2" s="55" t="s">
        <v>3</v>
      </c>
      <c r="L2" s="56" t="s">
        <v>4</v>
      </c>
      <c r="M2" s="56" t="s">
        <v>5</v>
      </c>
      <c r="N2" s="57" t="s">
        <v>6</v>
      </c>
      <c r="O2" s="58" t="s">
        <v>7</v>
      </c>
    </row>
    <row r="3" spans="1:17" x14ac:dyDescent="0.2">
      <c r="A3" s="11" t="s">
        <v>58</v>
      </c>
      <c r="B3" s="12">
        <v>15</v>
      </c>
      <c r="C3" s="13">
        <v>15</v>
      </c>
      <c r="D3" s="14">
        <v>0.9</v>
      </c>
      <c r="E3" s="14">
        <f>PRODUCT(C3,D3)</f>
        <v>13.5</v>
      </c>
      <c r="F3" s="15">
        <v>13.5</v>
      </c>
      <c r="G3" s="16"/>
      <c r="I3" s="11" t="s">
        <v>22</v>
      </c>
      <c r="J3" s="12">
        <v>25</v>
      </c>
      <c r="K3" s="13">
        <v>20</v>
      </c>
      <c r="L3" s="14">
        <v>0.9</v>
      </c>
      <c r="M3" s="14">
        <f>PRODUCT(K3,L3)</f>
        <v>18</v>
      </c>
      <c r="N3" s="15">
        <v>18</v>
      </c>
      <c r="O3" s="18"/>
    </row>
    <row r="4" spans="1:17" s="26" customFormat="1" x14ac:dyDescent="0.2">
      <c r="A4" s="19" t="s">
        <v>37</v>
      </c>
      <c r="B4" s="20">
        <v>25</v>
      </c>
      <c r="C4" s="21">
        <v>25</v>
      </c>
      <c r="D4" s="22">
        <v>0.9</v>
      </c>
      <c r="E4" s="23">
        <f>PRODUCT(C4,D4)</f>
        <v>22.5</v>
      </c>
      <c r="F4" s="24">
        <v>22.5</v>
      </c>
      <c r="G4" s="16"/>
      <c r="H4" s="2"/>
      <c r="I4" s="28" t="s">
        <v>23</v>
      </c>
      <c r="J4" s="20">
        <v>10</v>
      </c>
      <c r="K4" s="21">
        <v>10</v>
      </c>
      <c r="L4" s="22">
        <v>0.9</v>
      </c>
      <c r="M4" s="23">
        <f>PRODUCT(K4,L4)</f>
        <v>9</v>
      </c>
      <c r="N4" s="24">
        <v>9</v>
      </c>
      <c r="O4" s="18"/>
      <c r="P4" s="2"/>
      <c r="Q4" s="2"/>
    </row>
    <row r="5" spans="1:17" x14ac:dyDescent="0.2">
      <c r="A5" s="11" t="s">
        <v>51</v>
      </c>
      <c r="B5" s="12">
        <v>15</v>
      </c>
      <c r="C5" s="13">
        <v>15</v>
      </c>
      <c r="D5" s="14">
        <v>0.9</v>
      </c>
      <c r="E5" s="14">
        <f t="shared" ref="E5:E20" si="0">PRODUCT(C5,D5)</f>
        <v>13.5</v>
      </c>
      <c r="F5" s="17">
        <v>0</v>
      </c>
      <c r="G5" s="16"/>
      <c r="I5" s="27" t="s">
        <v>25</v>
      </c>
      <c r="J5" s="12">
        <v>15</v>
      </c>
      <c r="K5" s="13">
        <v>15</v>
      </c>
      <c r="L5" s="14">
        <v>0.9</v>
      </c>
      <c r="M5" s="14">
        <f>PRODUCT(K5,L5)</f>
        <v>13.5</v>
      </c>
      <c r="N5" s="15">
        <v>9</v>
      </c>
      <c r="O5" s="18"/>
    </row>
    <row r="6" spans="1:17" s="26" customFormat="1" x14ac:dyDescent="0.2">
      <c r="A6" s="19" t="s">
        <v>28</v>
      </c>
      <c r="B6" s="20">
        <v>35</v>
      </c>
      <c r="C6" s="21">
        <v>35</v>
      </c>
      <c r="D6" s="22">
        <v>0.9</v>
      </c>
      <c r="E6" s="23">
        <f t="shared" si="0"/>
        <v>31.5</v>
      </c>
      <c r="F6" s="24">
        <v>31.5</v>
      </c>
      <c r="G6" s="16"/>
      <c r="H6" s="2"/>
      <c r="I6" s="28" t="s">
        <v>27</v>
      </c>
      <c r="J6" s="20">
        <v>30</v>
      </c>
      <c r="K6" s="21">
        <v>20</v>
      </c>
      <c r="L6" s="22">
        <v>0.9</v>
      </c>
      <c r="M6" s="23">
        <f>PRODUCT(K6,L6)</f>
        <v>18</v>
      </c>
      <c r="N6" s="24">
        <v>18</v>
      </c>
      <c r="O6" s="18"/>
      <c r="P6" s="2"/>
      <c r="Q6" s="2"/>
    </row>
    <row r="7" spans="1:17" x14ac:dyDescent="0.2">
      <c r="A7" s="11" t="s">
        <v>14</v>
      </c>
      <c r="B7" s="12">
        <v>50</v>
      </c>
      <c r="C7" s="13">
        <v>50</v>
      </c>
      <c r="D7" s="14">
        <v>0.9</v>
      </c>
      <c r="E7" s="14">
        <f t="shared" si="0"/>
        <v>45</v>
      </c>
      <c r="F7" s="15">
        <v>45</v>
      </c>
      <c r="G7" s="16"/>
      <c r="I7" s="11" t="s">
        <v>29</v>
      </c>
      <c r="J7" s="12">
        <v>10</v>
      </c>
      <c r="K7" s="13">
        <v>10</v>
      </c>
      <c r="L7" s="14">
        <v>0.9</v>
      </c>
      <c r="M7" s="14">
        <f t="shared" ref="M7:M18" si="1">PRODUCT(K7,L7)</f>
        <v>9</v>
      </c>
      <c r="N7" s="15">
        <v>9</v>
      </c>
      <c r="O7" s="18"/>
    </row>
    <row r="8" spans="1:17" s="26" customFormat="1" x14ac:dyDescent="0.2">
      <c r="A8" s="19" t="s">
        <v>32</v>
      </c>
      <c r="B8" s="20">
        <v>40</v>
      </c>
      <c r="C8" s="21">
        <v>30</v>
      </c>
      <c r="D8" s="22">
        <v>0.9</v>
      </c>
      <c r="E8" s="23">
        <f t="shared" si="0"/>
        <v>27</v>
      </c>
      <c r="F8" s="25">
        <v>27</v>
      </c>
      <c r="G8" s="16"/>
      <c r="H8" s="2"/>
      <c r="I8" s="28" t="s">
        <v>31</v>
      </c>
      <c r="J8" s="20">
        <v>40</v>
      </c>
      <c r="K8" s="21">
        <v>25</v>
      </c>
      <c r="L8" s="22">
        <v>0.9</v>
      </c>
      <c r="M8" s="23">
        <f t="shared" si="1"/>
        <v>22.5</v>
      </c>
      <c r="N8" s="24">
        <v>22.5</v>
      </c>
      <c r="O8" s="18"/>
      <c r="P8" s="2"/>
      <c r="Q8" s="2"/>
    </row>
    <row r="9" spans="1:17" x14ac:dyDescent="0.2">
      <c r="A9" s="11" t="s">
        <v>59</v>
      </c>
      <c r="B9" s="12">
        <v>5</v>
      </c>
      <c r="C9" s="13">
        <v>5</v>
      </c>
      <c r="D9" s="14">
        <v>0.9</v>
      </c>
      <c r="E9" s="14">
        <f t="shared" si="0"/>
        <v>4.5</v>
      </c>
      <c r="F9" s="15">
        <v>4.5</v>
      </c>
      <c r="G9" s="16"/>
      <c r="I9" s="61" t="s">
        <v>33</v>
      </c>
      <c r="J9" s="12">
        <v>30</v>
      </c>
      <c r="K9" s="13">
        <v>25</v>
      </c>
      <c r="L9" s="14">
        <v>0.9</v>
      </c>
      <c r="M9" s="14">
        <f t="shared" si="1"/>
        <v>22.5</v>
      </c>
      <c r="N9" s="15">
        <v>22.5</v>
      </c>
      <c r="O9" s="18"/>
    </row>
    <row r="10" spans="1:17" s="26" customFormat="1" x14ac:dyDescent="0.2">
      <c r="A10" s="19" t="s">
        <v>30</v>
      </c>
      <c r="B10" s="20">
        <v>25</v>
      </c>
      <c r="C10" s="21">
        <v>25</v>
      </c>
      <c r="D10" s="22">
        <v>0.9</v>
      </c>
      <c r="E10" s="23">
        <f t="shared" si="0"/>
        <v>22.5</v>
      </c>
      <c r="F10" s="24">
        <v>22.5</v>
      </c>
      <c r="G10" s="16"/>
      <c r="H10" s="2"/>
      <c r="I10" s="19" t="s">
        <v>35</v>
      </c>
      <c r="J10" s="20">
        <v>25</v>
      </c>
      <c r="K10" s="21">
        <v>20</v>
      </c>
      <c r="L10" s="22">
        <v>0.9</v>
      </c>
      <c r="M10" s="23">
        <f t="shared" si="1"/>
        <v>18</v>
      </c>
      <c r="N10" s="24">
        <v>18</v>
      </c>
      <c r="O10" s="18"/>
      <c r="P10" s="2"/>
      <c r="Q10" s="2"/>
    </row>
    <row r="11" spans="1:17" x14ac:dyDescent="0.2">
      <c r="A11" s="11" t="s">
        <v>26</v>
      </c>
      <c r="B11" s="12">
        <v>25</v>
      </c>
      <c r="C11" s="13">
        <v>25</v>
      </c>
      <c r="D11" s="14">
        <v>0.9</v>
      </c>
      <c r="E11" s="14">
        <f t="shared" si="0"/>
        <v>22.5</v>
      </c>
      <c r="F11" s="15">
        <v>25</v>
      </c>
      <c r="G11" s="16"/>
      <c r="I11" s="11" t="s">
        <v>36</v>
      </c>
      <c r="J11" s="12">
        <v>5</v>
      </c>
      <c r="K11" s="13">
        <v>10</v>
      </c>
      <c r="L11" s="14">
        <v>0.9</v>
      </c>
      <c r="M11" s="14">
        <f t="shared" si="1"/>
        <v>9</v>
      </c>
      <c r="N11" s="15">
        <v>9</v>
      </c>
      <c r="O11" s="18"/>
    </row>
    <row r="12" spans="1:17" s="26" customFormat="1" x14ac:dyDescent="0.2">
      <c r="A12" s="19" t="s">
        <v>15</v>
      </c>
      <c r="B12" s="20">
        <v>20</v>
      </c>
      <c r="C12" s="21">
        <v>20</v>
      </c>
      <c r="D12" s="22">
        <v>0.9</v>
      </c>
      <c r="E12" s="23">
        <f t="shared" si="0"/>
        <v>18</v>
      </c>
      <c r="F12" s="24">
        <v>18</v>
      </c>
      <c r="G12" s="16"/>
      <c r="H12" s="2"/>
      <c r="I12" s="28" t="s">
        <v>38</v>
      </c>
      <c r="J12" s="20">
        <v>10</v>
      </c>
      <c r="K12" s="21">
        <v>10</v>
      </c>
      <c r="L12" s="22">
        <v>0.9</v>
      </c>
      <c r="M12" s="23">
        <f t="shared" si="1"/>
        <v>9</v>
      </c>
      <c r="N12" s="24">
        <v>9</v>
      </c>
      <c r="O12" s="18"/>
      <c r="P12" s="2"/>
      <c r="Q12" s="2"/>
    </row>
    <row r="13" spans="1:17" x14ac:dyDescent="0.2">
      <c r="A13" s="11" t="s">
        <v>13</v>
      </c>
      <c r="B13" s="12">
        <v>25</v>
      </c>
      <c r="C13" s="13">
        <v>25</v>
      </c>
      <c r="D13" s="14">
        <v>0.9</v>
      </c>
      <c r="E13" s="14">
        <f t="shared" si="0"/>
        <v>22.5</v>
      </c>
      <c r="F13" s="15">
        <v>22.5</v>
      </c>
      <c r="G13" s="16"/>
      <c r="I13" s="61" t="s">
        <v>40</v>
      </c>
      <c r="J13" s="12">
        <v>25</v>
      </c>
      <c r="K13" s="13">
        <v>25</v>
      </c>
      <c r="L13" s="14">
        <v>0.9</v>
      </c>
      <c r="M13" s="14">
        <f t="shared" si="1"/>
        <v>22.5</v>
      </c>
      <c r="N13" s="15">
        <v>22.5</v>
      </c>
      <c r="O13" s="18"/>
    </row>
    <row r="14" spans="1:17" s="26" customFormat="1" x14ac:dyDescent="0.2">
      <c r="A14" s="19" t="s">
        <v>60</v>
      </c>
      <c r="B14" s="20">
        <v>20</v>
      </c>
      <c r="C14" s="21">
        <v>20</v>
      </c>
      <c r="D14" s="22">
        <v>0.9</v>
      </c>
      <c r="E14" s="23">
        <f t="shared" si="0"/>
        <v>18</v>
      </c>
      <c r="F14" s="24">
        <v>18</v>
      </c>
      <c r="G14" s="16"/>
      <c r="H14" s="2"/>
      <c r="I14" s="28" t="s">
        <v>42</v>
      </c>
      <c r="J14" s="20">
        <v>25</v>
      </c>
      <c r="K14" s="21">
        <v>20</v>
      </c>
      <c r="L14" s="22">
        <v>0.9</v>
      </c>
      <c r="M14" s="23">
        <f t="shared" si="1"/>
        <v>18</v>
      </c>
      <c r="N14" s="72">
        <v>0</v>
      </c>
      <c r="O14" s="18"/>
      <c r="P14" s="2"/>
      <c r="Q14" s="2"/>
    </row>
    <row r="15" spans="1:17" x14ac:dyDescent="0.2">
      <c r="A15" s="11" t="s">
        <v>55</v>
      </c>
      <c r="B15" s="12">
        <v>20</v>
      </c>
      <c r="C15" s="13">
        <v>20</v>
      </c>
      <c r="D15" s="14">
        <v>0.9</v>
      </c>
      <c r="E15" s="14">
        <f t="shared" si="0"/>
        <v>18</v>
      </c>
      <c r="F15" s="17">
        <v>18</v>
      </c>
      <c r="G15" s="16"/>
      <c r="I15" s="11"/>
      <c r="J15" s="12"/>
      <c r="K15" s="13"/>
      <c r="L15" s="14"/>
      <c r="M15" s="14"/>
      <c r="N15" s="15"/>
      <c r="O15" s="18"/>
    </row>
    <row r="16" spans="1:17" s="26" customFormat="1" x14ac:dyDescent="0.2">
      <c r="A16" s="19" t="s">
        <v>61</v>
      </c>
      <c r="B16" s="20">
        <v>25</v>
      </c>
      <c r="C16" s="21">
        <v>25</v>
      </c>
      <c r="D16" s="22">
        <v>0.9</v>
      </c>
      <c r="E16" s="23">
        <f t="shared" si="0"/>
        <v>22.5</v>
      </c>
      <c r="F16" s="24">
        <v>22.5</v>
      </c>
      <c r="G16" s="16"/>
      <c r="H16" s="2"/>
      <c r="I16" s="19" t="s">
        <v>44</v>
      </c>
      <c r="J16" s="20">
        <v>25</v>
      </c>
      <c r="K16" s="21">
        <v>25</v>
      </c>
      <c r="L16" s="22">
        <v>0.9</v>
      </c>
      <c r="M16" s="23">
        <f t="shared" si="1"/>
        <v>22.5</v>
      </c>
      <c r="N16" s="24">
        <v>22.5</v>
      </c>
      <c r="O16" s="18"/>
      <c r="P16" s="2"/>
      <c r="Q16" s="2"/>
    </row>
    <row r="17" spans="1:17" x14ac:dyDescent="0.2">
      <c r="A17" s="11" t="s">
        <v>52</v>
      </c>
      <c r="B17" s="12">
        <v>20</v>
      </c>
      <c r="C17" s="13">
        <v>20</v>
      </c>
      <c r="D17" s="14">
        <v>0.9</v>
      </c>
      <c r="E17" s="14">
        <f t="shared" si="0"/>
        <v>18</v>
      </c>
      <c r="F17" s="15">
        <v>18</v>
      </c>
      <c r="G17" s="16"/>
      <c r="I17" s="61"/>
      <c r="J17" s="12"/>
      <c r="K17" s="13"/>
      <c r="L17" s="14"/>
      <c r="M17" s="14"/>
      <c r="N17" s="15"/>
      <c r="O17" s="18"/>
    </row>
    <row r="18" spans="1:17" s="26" customFormat="1" x14ac:dyDescent="0.2">
      <c r="A18" s="19" t="s">
        <v>62</v>
      </c>
      <c r="B18" s="20">
        <v>15</v>
      </c>
      <c r="C18" s="21">
        <v>15</v>
      </c>
      <c r="D18" s="22">
        <v>0.9</v>
      </c>
      <c r="E18" s="23">
        <f t="shared" si="0"/>
        <v>13.5</v>
      </c>
      <c r="F18" s="24">
        <v>13.5</v>
      </c>
      <c r="G18" s="16"/>
      <c r="H18" s="2"/>
      <c r="I18" s="28" t="s">
        <v>45</v>
      </c>
      <c r="J18" s="20">
        <v>10</v>
      </c>
      <c r="K18" s="21">
        <v>10</v>
      </c>
      <c r="L18" s="22">
        <v>0.9</v>
      </c>
      <c r="M18" s="23">
        <f t="shared" si="1"/>
        <v>9</v>
      </c>
      <c r="N18" s="24">
        <v>9</v>
      </c>
      <c r="O18" s="18"/>
      <c r="P18" s="2"/>
      <c r="Q18" s="2"/>
    </row>
    <row r="19" spans="1:17" s="26" customFormat="1" x14ac:dyDescent="0.2">
      <c r="A19" s="11" t="s">
        <v>63</v>
      </c>
      <c r="B19" s="12">
        <v>5</v>
      </c>
      <c r="C19" s="13">
        <v>5</v>
      </c>
      <c r="D19" s="14">
        <v>0.9</v>
      </c>
      <c r="E19" s="14">
        <f t="shared" si="0"/>
        <v>4.5</v>
      </c>
      <c r="F19" s="15">
        <v>4.5</v>
      </c>
      <c r="G19" s="16"/>
      <c r="H19" s="2"/>
      <c r="I19" s="61"/>
      <c r="J19" s="12"/>
      <c r="K19" s="13"/>
      <c r="L19" s="14"/>
      <c r="M19" s="14"/>
      <c r="N19" s="15"/>
      <c r="O19" s="18"/>
      <c r="P19" s="2"/>
      <c r="Q19" s="2"/>
    </row>
    <row r="20" spans="1:17" s="26" customFormat="1" x14ac:dyDescent="0.2">
      <c r="A20" s="19" t="s">
        <v>22</v>
      </c>
      <c r="B20" s="20">
        <v>15</v>
      </c>
      <c r="C20" s="21">
        <v>5</v>
      </c>
      <c r="D20" s="22">
        <v>0.9</v>
      </c>
      <c r="E20" s="23">
        <f t="shared" si="0"/>
        <v>4.5</v>
      </c>
      <c r="F20" s="25">
        <v>4.5</v>
      </c>
      <c r="G20" s="16"/>
      <c r="H20" s="2"/>
      <c r="I20" s="28"/>
      <c r="J20" s="20"/>
      <c r="K20" s="21"/>
      <c r="L20" s="22"/>
      <c r="M20" s="23"/>
      <c r="N20" s="24"/>
      <c r="O20" s="18"/>
      <c r="P20" s="2"/>
      <c r="Q20" s="2"/>
    </row>
    <row r="21" spans="1:17" s="26" customFormat="1" x14ac:dyDescent="0.2">
      <c r="A21" s="11" t="s">
        <v>41</v>
      </c>
      <c r="B21" s="12">
        <v>5</v>
      </c>
      <c r="C21" s="13">
        <v>5</v>
      </c>
      <c r="D21" s="14">
        <v>0.9</v>
      </c>
      <c r="E21" s="14">
        <f>PRODUCT(C21,D21)</f>
        <v>4.5</v>
      </c>
      <c r="F21" s="15">
        <v>4.5</v>
      </c>
      <c r="G21" s="16"/>
      <c r="H21" s="2"/>
      <c r="I21" s="61"/>
      <c r="J21" s="12"/>
      <c r="K21" s="13"/>
      <c r="L21" s="14"/>
      <c r="M21" s="14"/>
      <c r="N21" s="15"/>
      <c r="O21" s="18"/>
      <c r="P21" s="2"/>
      <c r="Q21" s="2"/>
    </row>
    <row r="22" spans="1:17" s="26" customFormat="1" x14ac:dyDescent="0.2">
      <c r="A22" s="19" t="s">
        <v>9</v>
      </c>
      <c r="B22" s="20">
        <v>10</v>
      </c>
      <c r="C22" s="21">
        <v>10</v>
      </c>
      <c r="D22" s="22">
        <v>0.9</v>
      </c>
      <c r="E22" s="23">
        <f>PRODUCT(C22,D22)</f>
        <v>9</v>
      </c>
      <c r="F22" s="24">
        <v>9</v>
      </c>
      <c r="G22" s="16"/>
      <c r="H22" s="2"/>
      <c r="I22" s="28"/>
      <c r="J22" s="20"/>
      <c r="K22" s="21"/>
      <c r="L22" s="22"/>
      <c r="M22" s="23"/>
      <c r="N22" s="24"/>
      <c r="O22" s="18"/>
      <c r="P22" s="2"/>
      <c r="Q22" s="2"/>
    </row>
    <row r="23" spans="1:17" x14ac:dyDescent="0.2">
      <c r="A23" s="11" t="s">
        <v>11</v>
      </c>
      <c r="B23" s="12">
        <v>30</v>
      </c>
      <c r="C23" s="13">
        <v>20</v>
      </c>
      <c r="D23" s="14">
        <v>0.9</v>
      </c>
      <c r="E23" s="14">
        <f>PRODUCT(C23,D23)</f>
        <v>18</v>
      </c>
      <c r="F23" s="15">
        <v>18</v>
      </c>
      <c r="G23" s="16"/>
      <c r="I23" s="11"/>
      <c r="J23" s="12"/>
      <c r="K23" s="13"/>
      <c r="L23" s="14"/>
      <c r="M23" s="14"/>
      <c r="N23" s="17"/>
      <c r="O23" s="18"/>
    </row>
    <row r="24" spans="1:17" s="26" customFormat="1" ht="13.5" thickBot="1" x14ac:dyDescent="0.25">
      <c r="A24" s="34" t="s">
        <v>17</v>
      </c>
      <c r="B24" s="35">
        <f>J25</f>
        <v>285</v>
      </c>
      <c r="C24" s="36">
        <f>K25</f>
        <v>245</v>
      </c>
      <c r="D24" s="37">
        <v>0.9</v>
      </c>
      <c r="E24" s="38">
        <f>PRODUCT(C24,D24)</f>
        <v>220.5</v>
      </c>
      <c r="F24" s="37">
        <f>N25</f>
        <v>198</v>
      </c>
      <c r="G24" s="16"/>
      <c r="H24" s="2"/>
      <c r="I24" s="19"/>
      <c r="J24" s="20"/>
      <c r="K24" s="21"/>
      <c r="L24" s="22"/>
      <c r="M24" s="23"/>
      <c r="N24" s="25"/>
      <c r="O24" s="18"/>
      <c r="P24" s="2"/>
      <c r="Q24" s="2"/>
    </row>
    <row r="25" spans="1:17" ht="13.5" thickBot="1" x14ac:dyDescent="0.25">
      <c r="A25" s="39" t="s">
        <v>16</v>
      </c>
      <c r="B25" s="40">
        <f>SUM(B3:B24)</f>
        <v>730</v>
      </c>
      <c r="C25" s="41">
        <f>SUM(C3:C24)</f>
        <v>660</v>
      </c>
      <c r="D25" s="42"/>
      <c r="E25" s="43">
        <f>SUM(E3:E24)</f>
        <v>594</v>
      </c>
      <c r="F25" s="44">
        <f>SUM(F3:F24)</f>
        <v>560.5</v>
      </c>
      <c r="G25" s="16"/>
      <c r="I25" s="29" t="s">
        <v>16</v>
      </c>
      <c r="J25" s="30">
        <f>SUM(J3:J18)</f>
        <v>285</v>
      </c>
      <c r="K25" s="31">
        <f>SUM(K3:K18)</f>
        <v>245</v>
      </c>
      <c r="L25" s="29"/>
      <c r="M25" s="32">
        <f>SUM(M3:M18)</f>
        <v>220.5</v>
      </c>
      <c r="N25" s="32">
        <f>SUM(N3:N18)</f>
        <v>198</v>
      </c>
      <c r="O25" s="33">
        <f>-SUM(M25-N25)</f>
        <v>-22.5</v>
      </c>
    </row>
    <row r="26" spans="1:17" x14ac:dyDescent="0.2">
      <c r="C26" s="45"/>
      <c r="G26" s="16"/>
      <c r="I26"/>
      <c r="J26"/>
      <c r="K26"/>
      <c r="L26"/>
      <c r="M26"/>
      <c r="N26"/>
    </row>
    <row r="27" spans="1:17" x14ac:dyDescent="0.2">
      <c r="A27" s="46" t="s">
        <v>18</v>
      </c>
      <c r="B27" s="47">
        <v>660</v>
      </c>
      <c r="C27" s="48"/>
      <c r="D27">
        <v>0.9</v>
      </c>
      <c r="E27" s="49">
        <f>PRODUCT(B27,D27)</f>
        <v>594</v>
      </c>
      <c r="G27" s="3" t="s">
        <v>57</v>
      </c>
      <c r="I27"/>
      <c r="J27" s="62"/>
      <c r="K27" s="62"/>
      <c r="L27"/>
      <c r="M27" s="63"/>
      <c r="N27"/>
    </row>
    <row r="28" spans="1:17" s="26" customFormat="1" x14ac:dyDescent="0.2">
      <c r="A28"/>
      <c r="B28"/>
      <c r="C28" s="45"/>
      <c r="D28"/>
      <c r="E28"/>
      <c r="F28"/>
      <c r="G28" s="3"/>
      <c r="H28" s="2"/>
      <c r="I28"/>
      <c r="J28"/>
      <c r="K28" s="62"/>
      <c r="L28"/>
      <c r="M28"/>
      <c r="N28"/>
      <c r="O28" s="3"/>
      <c r="P28" s="2"/>
      <c r="Q28" s="2"/>
    </row>
    <row r="29" spans="1:17" s="26" customFormat="1" x14ac:dyDescent="0.2">
      <c r="A29" t="s">
        <v>19</v>
      </c>
      <c r="B29">
        <v>0</v>
      </c>
      <c r="C29" s="2"/>
      <c r="D29"/>
      <c r="E29" s="50">
        <f>PRODUCT(B29,D27)</f>
        <v>0</v>
      </c>
      <c r="F29"/>
      <c r="G29" s="16"/>
      <c r="H29" s="2"/>
      <c r="I29"/>
      <c r="J29"/>
      <c r="K29" s="62"/>
      <c r="L29"/>
      <c r="M29"/>
      <c r="N29"/>
      <c r="O29" s="3"/>
      <c r="P29" s="2"/>
      <c r="Q29" s="2"/>
    </row>
    <row r="30" spans="1:17" s="26" customFormat="1" x14ac:dyDescent="0.2">
      <c r="A30"/>
      <c r="B30"/>
      <c r="C30" s="2"/>
      <c r="D30" s="64"/>
      <c r="E30"/>
      <c r="F30"/>
      <c r="G30" s="16"/>
      <c r="H30" s="2"/>
      <c r="I30"/>
      <c r="J30"/>
      <c r="K30" s="62"/>
      <c r="L30"/>
      <c r="M30"/>
      <c r="N30"/>
      <c r="O30" s="3"/>
      <c r="P30" s="2"/>
      <c r="Q30" s="2"/>
    </row>
    <row r="31" spans="1:17" x14ac:dyDescent="0.2">
      <c r="E31" s="51">
        <f>SUM(E25-E27)</f>
        <v>0</v>
      </c>
      <c r="F31" t="s">
        <v>20</v>
      </c>
      <c r="G31" s="33">
        <f>-SUM(E25-F25)</f>
        <v>-33.5</v>
      </c>
      <c r="I31"/>
      <c r="J31"/>
      <c r="K31"/>
      <c r="L31"/>
      <c r="M31" s="52"/>
      <c r="N31"/>
    </row>
    <row r="36" spans="1:17" x14ac:dyDescent="0.2">
      <c r="I36" s="45"/>
      <c r="J36" s="45"/>
    </row>
    <row r="37" spans="1:17" x14ac:dyDescent="0.2">
      <c r="I37" s="48"/>
      <c r="J37" s="48"/>
      <c r="K37" s="48"/>
    </row>
    <row r="38" spans="1:17" s="3" customFormat="1" x14ac:dyDescent="0.2">
      <c r="A38"/>
      <c r="B38"/>
      <c r="C38" s="2"/>
      <c r="D38"/>
      <c r="E38"/>
      <c r="F38"/>
      <c r="H38" s="2"/>
      <c r="I38" s="45"/>
      <c r="J38" s="45"/>
      <c r="K38" s="45"/>
      <c r="L38" s="2"/>
      <c r="M38" s="2"/>
      <c r="N38" s="2"/>
      <c r="P38" s="2"/>
      <c r="Q38" s="2"/>
    </row>
  </sheetData>
  <printOptions horizontalCentered="1" verticalCentered="1"/>
  <pageMargins left="0.19685039370078741" right="0.19685039370078741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limones_enero 2017</vt:lpstr>
      <vt:lpstr>naranjas_enero 2017</vt:lpstr>
      <vt:lpstr>pomelos_enero2017</vt:lpstr>
      <vt:lpstr>limones_diciembre2016</vt:lpstr>
      <vt:lpstr>naranjas_diciembre2016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Adminrob</dc:creator>
  <cp:lastModifiedBy>Adminrob</cp:lastModifiedBy>
  <dcterms:created xsi:type="dcterms:W3CDTF">2017-02-03T17:48:50Z</dcterms:created>
  <dcterms:modified xsi:type="dcterms:W3CDTF">2017-02-03T17:49:18Z</dcterms:modified>
</cp:coreProperties>
</file>