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115" windowHeight="9780" activeTab="0"/>
  </bookViews>
  <sheets>
    <sheet name="pomelos_enero2016 " sheetId="1" r:id="rId1"/>
    <sheet name="limones_enero2016" sheetId="2" r:id="rId2"/>
    <sheet name="naranjas_enero2016" sheetId="3" r:id="rId3"/>
  </sheets>
  <definedNames/>
  <calcPr fullCalcOnLoad="1"/>
</workbook>
</file>

<file path=xl/sharedStrings.xml><?xml version="1.0" encoding="utf-8"?>
<sst xmlns="http://schemas.openxmlformats.org/spreadsheetml/2006/main" count="141" uniqueCount="46">
  <si>
    <t>Pomelos</t>
  </si>
  <si>
    <t>Nombre</t>
  </si>
  <si>
    <t>Kilos</t>
  </si>
  <si>
    <t>Kilos reales</t>
  </si>
  <si>
    <t>Pax</t>
  </si>
  <si>
    <t>Total</t>
  </si>
  <si>
    <t>Pagado</t>
  </si>
  <si>
    <t>recoge en huerta</t>
  </si>
  <si>
    <t>Kilos pedidos</t>
  </si>
  <si>
    <t>Jorge</t>
  </si>
  <si>
    <t>Nao</t>
  </si>
  <si>
    <t>Copo</t>
  </si>
  <si>
    <t>Raúl</t>
  </si>
  <si>
    <t>Alicia</t>
  </si>
  <si>
    <t>Adela</t>
  </si>
  <si>
    <t>Riky</t>
  </si>
  <si>
    <t>Zulu</t>
  </si>
  <si>
    <t>Joaquin</t>
  </si>
  <si>
    <t>Monte y Pere</t>
  </si>
  <si>
    <t>Felipe</t>
  </si>
  <si>
    <t>Dacal</t>
  </si>
  <si>
    <t>Esther</t>
  </si>
  <si>
    <t>Dani Pies</t>
  </si>
  <si>
    <t>CASA</t>
  </si>
  <si>
    <t>Manolo</t>
  </si>
  <si>
    <t>Padres</t>
  </si>
  <si>
    <t>Isa</t>
  </si>
  <si>
    <t>Diego</t>
  </si>
  <si>
    <t>TOTAL</t>
  </si>
  <si>
    <t>Kilos pesados</t>
  </si>
  <si>
    <t>Suma todo enero</t>
  </si>
  <si>
    <t>para pagar</t>
  </si>
  <si>
    <t>fondo</t>
  </si>
  <si>
    <t>Limones</t>
  </si>
  <si>
    <t>Cinta</t>
  </si>
  <si>
    <t>Nieves</t>
  </si>
  <si>
    <t>NARANJAS</t>
  </si>
  <si>
    <t>ok</t>
  </si>
  <si>
    <t>Aitana</t>
  </si>
  <si>
    <t>Villar</t>
  </si>
  <si>
    <t>Ana</t>
  </si>
  <si>
    <t>Sonia</t>
  </si>
  <si>
    <t>Icíar</t>
  </si>
  <si>
    <t>Joaquín</t>
  </si>
  <si>
    <t>Eric</t>
  </si>
  <si>
    <t>Gisela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</si>
</sst>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4" fontId="18" fillId="0" borderId="16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18" fillId="34" borderId="19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0" borderId="17" xfId="0" applyFont="1" applyBorder="1" applyAlignment="1">
      <alignment/>
    </xf>
    <xf numFmtId="164" fontId="0" fillId="34" borderId="1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17" xfId="0" applyFill="1" applyBorder="1" applyAlignment="1">
      <alignment/>
    </xf>
    <xf numFmtId="0" fontId="2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19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164" fontId="22" fillId="0" borderId="0" xfId="0" applyNumberFormat="1" applyFont="1" applyFill="1" applyAlignment="1">
      <alignment horizontal="center"/>
    </xf>
    <xf numFmtId="0" fontId="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9" fillId="36" borderId="0" xfId="0" applyFont="1" applyFill="1" applyAlignment="1">
      <alignment/>
    </xf>
    <xf numFmtId="0" fontId="22" fillId="0" borderId="0" xfId="0" applyFont="1" applyFill="1" applyBorder="1" applyAlignment="1">
      <alignment/>
    </xf>
    <xf numFmtId="164" fontId="19" fillId="36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164" fontId="0" fillId="37" borderId="0" xfId="0" applyNumberFormat="1" applyFill="1" applyAlignment="1">
      <alignment/>
    </xf>
    <xf numFmtId="0" fontId="19" fillId="38" borderId="10" xfId="0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 wrapText="1"/>
    </xf>
    <xf numFmtId="0" fontId="19" fillId="38" borderId="12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19" fillId="38" borderId="0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19" fillId="36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 wrapText="1"/>
    </xf>
    <xf numFmtId="0" fontId="19" fillId="36" borderId="12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wrapText="1"/>
    </xf>
    <xf numFmtId="164" fontId="41" fillId="34" borderId="19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112" zoomScaleNormal="112" zoomScalePageLayoutView="0" workbookViewId="0" topLeftCell="A1">
      <selection activeCell="G9" sqref="G9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7.57421875" style="2" customWidth="1"/>
    <col min="4" max="5" width="8.57421875" style="0" customWidth="1"/>
    <col min="6" max="6" width="9.140625" style="0" customWidth="1"/>
    <col min="7" max="7" width="9.57421875" style="3" customWidth="1"/>
    <col min="8" max="8" width="4.00390625" style="2" customWidth="1"/>
    <col min="9" max="9" width="14.8515625" style="2" customWidth="1"/>
    <col min="10" max="10" width="8.7109375" style="2" customWidth="1"/>
    <col min="11" max="11" width="7.57421875" style="2" customWidth="1"/>
    <col min="12" max="12" width="7.8515625" style="2" customWidth="1"/>
    <col min="13" max="13" width="9.28125" style="2" customWidth="1"/>
    <col min="14" max="14" width="9.421875" style="2" customWidth="1"/>
    <col min="15" max="15" width="10.57421875" style="3" customWidth="1"/>
    <col min="16" max="17" width="11.421875" style="2" customWidth="1"/>
  </cols>
  <sheetData>
    <row r="1" ht="13.5" thickBot="1">
      <c r="A1" s="1" t="s">
        <v>0</v>
      </c>
    </row>
    <row r="2" spans="1:15" ht="39" thickBo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4" t="s">
        <v>1</v>
      </c>
      <c r="J2" s="6" t="s">
        <v>8</v>
      </c>
      <c r="K2" s="6" t="s">
        <v>3</v>
      </c>
      <c r="L2" s="7" t="s">
        <v>4</v>
      </c>
      <c r="M2" s="7" t="s">
        <v>5</v>
      </c>
      <c r="N2" s="8" t="s">
        <v>6</v>
      </c>
      <c r="O2" s="9" t="s">
        <v>7</v>
      </c>
    </row>
    <row r="3" spans="1:15" ht="12.75">
      <c r="A3" s="11" t="s">
        <v>9</v>
      </c>
      <c r="B3" s="12">
        <v>5</v>
      </c>
      <c r="C3" s="13">
        <v>5</v>
      </c>
      <c r="D3" s="14">
        <v>1.2</v>
      </c>
      <c r="E3" s="14">
        <f aca="true" t="shared" si="0" ref="E3:E12">PRODUCT(C3,D3)</f>
        <v>6</v>
      </c>
      <c r="F3" s="15">
        <v>6</v>
      </c>
      <c r="G3" s="16"/>
      <c r="I3" s="11"/>
      <c r="J3" s="12"/>
      <c r="K3" s="13"/>
      <c r="L3" s="14">
        <v>0</v>
      </c>
      <c r="M3" s="14">
        <f aca="true" t="shared" si="1" ref="M3:M12">PRODUCT(K3,L3)</f>
        <v>0</v>
      </c>
      <c r="N3" s="17">
        <v>0</v>
      </c>
      <c r="O3" s="18"/>
    </row>
    <row r="4" spans="1:17" s="26" customFormat="1" ht="12.75">
      <c r="A4" s="19" t="s">
        <v>10</v>
      </c>
      <c r="B4" s="20">
        <v>5</v>
      </c>
      <c r="C4" s="21">
        <v>5</v>
      </c>
      <c r="D4" s="22">
        <v>1.2</v>
      </c>
      <c r="E4" s="23">
        <f t="shared" si="0"/>
        <v>6</v>
      </c>
      <c r="F4" s="24">
        <v>0</v>
      </c>
      <c r="G4" s="16"/>
      <c r="H4" s="2"/>
      <c r="I4" s="25" t="s">
        <v>11</v>
      </c>
      <c r="J4" s="20">
        <v>0</v>
      </c>
      <c r="K4" s="21">
        <v>0</v>
      </c>
      <c r="L4" s="22">
        <v>1.2</v>
      </c>
      <c r="M4" s="23">
        <f t="shared" si="1"/>
        <v>0</v>
      </c>
      <c r="N4" s="23">
        <v>0</v>
      </c>
      <c r="O4" s="18"/>
      <c r="P4" s="2"/>
      <c r="Q4" s="2"/>
    </row>
    <row r="5" spans="1:15" ht="12.75">
      <c r="A5" s="11" t="s">
        <v>12</v>
      </c>
      <c r="B5" s="12">
        <v>5</v>
      </c>
      <c r="C5" s="13">
        <v>5</v>
      </c>
      <c r="D5" s="14">
        <v>1.2</v>
      </c>
      <c r="E5" s="14">
        <f t="shared" si="0"/>
        <v>6</v>
      </c>
      <c r="F5" s="17">
        <v>0</v>
      </c>
      <c r="G5" s="16"/>
      <c r="I5" s="27" t="s">
        <v>13</v>
      </c>
      <c r="J5" s="12">
        <v>5</v>
      </c>
      <c r="K5" s="13">
        <v>5</v>
      </c>
      <c r="L5" s="14">
        <v>1.2</v>
      </c>
      <c r="M5" s="14">
        <f t="shared" si="1"/>
        <v>6</v>
      </c>
      <c r="N5" s="14">
        <v>6</v>
      </c>
      <c r="O5" s="18"/>
    </row>
    <row r="6" spans="1:17" s="26" customFormat="1" ht="12.75">
      <c r="A6" s="19" t="s">
        <v>14</v>
      </c>
      <c r="B6" s="20">
        <v>5</v>
      </c>
      <c r="C6" s="21">
        <v>5</v>
      </c>
      <c r="D6" s="22">
        <v>1.2</v>
      </c>
      <c r="E6" s="23">
        <f t="shared" si="0"/>
        <v>6</v>
      </c>
      <c r="F6" s="28">
        <v>6</v>
      </c>
      <c r="G6" s="16"/>
      <c r="H6" s="2"/>
      <c r="I6" s="25" t="s">
        <v>15</v>
      </c>
      <c r="J6" s="20">
        <v>2</v>
      </c>
      <c r="K6" s="21">
        <v>2</v>
      </c>
      <c r="L6" s="22">
        <v>1.2</v>
      </c>
      <c r="M6" s="23">
        <f t="shared" si="1"/>
        <v>2.4</v>
      </c>
      <c r="N6" s="28">
        <v>2.4</v>
      </c>
      <c r="O6" s="18"/>
      <c r="P6" s="2"/>
      <c r="Q6" s="2"/>
    </row>
    <row r="7" spans="1:15" ht="12.75">
      <c r="A7" s="11" t="s">
        <v>16</v>
      </c>
      <c r="B7" s="12">
        <v>5</v>
      </c>
      <c r="C7" s="13">
        <v>5</v>
      </c>
      <c r="D7" s="14">
        <v>1.2</v>
      </c>
      <c r="E7" s="14">
        <f t="shared" si="0"/>
        <v>6</v>
      </c>
      <c r="F7" s="15">
        <v>6</v>
      </c>
      <c r="G7" s="16"/>
      <c r="I7" s="11"/>
      <c r="J7" s="12">
        <v>0</v>
      </c>
      <c r="K7" s="13">
        <v>0</v>
      </c>
      <c r="L7" s="14">
        <v>0</v>
      </c>
      <c r="M7" s="14">
        <f t="shared" si="1"/>
        <v>0</v>
      </c>
      <c r="N7" s="15">
        <v>0</v>
      </c>
      <c r="O7" s="18"/>
    </row>
    <row r="8" spans="1:17" s="26" customFormat="1" ht="12.75">
      <c r="A8" s="19" t="s">
        <v>17</v>
      </c>
      <c r="B8" s="20">
        <v>10</v>
      </c>
      <c r="C8" s="21">
        <v>13</v>
      </c>
      <c r="D8" s="22">
        <v>1.2</v>
      </c>
      <c r="E8" s="23">
        <f t="shared" si="0"/>
        <v>15.6</v>
      </c>
      <c r="F8" s="24">
        <v>0</v>
      </c>
      <c r="G8" s="16"/>
      <c r="H8" s="2"/>
      <c r="I8" s="25" t="s">
        <v>18</v>
      </c>
      <c r="J8" s="20">
        <v>0</v>
      </c>
      <c r="K8" s="21">
        <v>0</v>
      </c>
      <c r="L8" s="22">
        <v>1.2</v>
      </c>
      <c r="M8" s="23">
        <f t="shared" si="1"/>
        <v>0</v>
      </c>
      <c r="N8" s="28">
        <v>0</v>
      </c>
      <c r="O8" s="18"/>
      <c r="P8" s="2"/>
      <c r="Q8" s="2"/>
    </row>
    <row r="9" spans="1:15" ht="12.75">
      <c r="A9" s="11" t="s">
        <v>19</v>
      </c>
      <c r="B9" s="12">
        <v>5</v>
      </c>
      <c r="C9" s="13">
        <v>5</v>
      </c>
      <c r="D9" s="14">
        <v>1.2</v>
      </c>
      <c r="E9" s="14">
        <f t="shared" si="0"/>
        <v>6</v>
      </c>
      <c r="F9" s="15">
        <v>6</v>
      </c>
      <c r="G9" s="16"/>
      <c r="I9" s="29" t="s">
        <v>20</v>
      </c>
      <c r="J9" s="12">
        <v>10</v>
      </c>
      <c r="K9" s="13">
        <v>10</v>
      </c>
      <c r="L9" s="14">
        <v>1.2</v>
      </c>
      <c r="M9" s="14">
        <f t="shared" si="1"/>
        <v>12</v>
      </c>
      <c r="N9" s="15">
        <v>12</v>
      </c>
      <c r="O9" s="18"/>
    </row>
    <row r="10" spans="1:17" s="26" customFormat="1" ht="12.75">
      <c r="A10" s="19" t="s">
        <v>21</v>
      </c>
      <c r="B10" s="20">
        <v>5</v>
      </c>
      <c r="C10" s="21">
        <v>5</v>
      </c>
      <c r="D10" s="22">
        <v>1.2</v>
      </c>
      <c r="E10" s="23">
        <f t="shared" si="0"/>
        <v>6</v>
      </c>
      <c r="F10" s="28">
        <v>6</v>
      </c>
      <c r="G10" s="16"/>
      <c r="H10" s="2"/>
      <c r="I10" s="25"/>
      <c r="J10" s="20">
        <v>0</v>
      </c>
      <c r="K10" s="21">
        <v>0</v>
      </c>
      <c r="L10" s="22">
        <v>0</v>
      </c>
      <c r="M10" s="23">
        <f t="shared" si="1"/>
        <v>0</v>
      </c>
      <c r="N10" s="24">
        <v>0</v>
      </c>
      <c r="O10" s="18"/>
      <c r="P10" s="2"/>
      <c r="Q10" s="2"/>
    </row>
    <row r="11" spans="1:15" ht="12.75">
      <c r="A11" s="11" t="s">
        <v>22</v>
      </c>
      <c r="B11" s="12">
        <v>0</v>
      </c>
      <c r="C11" s="13">
        <v>1</v>
      </c>
      <c r="D11" s="14">
        <v>1.2</v>
      </c>
      <c r="E11" s="14">
        <f t="shared" si="0"/>
        <v>1.2</v>
      </c>
      <c r="F11" s="15">
        <v>1.2</v>
      </c>
      <c r="G11" s="16"/>
      <c r="I11" s="29" t="s">
        <v>23</v>
      </c>
      <c r="J11" s="12">
        <v>5</v>
      </c>
      <c r="K11" s="13">
        <v>5</v>
      </c>
      <c r="L11" s="14">
        <v>1.2</v>
      </c>
      <c r="M11" s="14">
        <f t="shared" si="1"/>
        <v>6</v>
      </c>
      <c r="N11" s="15">
        <v>6</v>
      </c>
      <c r="O11" s="18"/>
    </row>
    <row r="12" spans="1:17" s="26" customFormat="1" ht="12.75">
      <c r="A12" s="19" t="s">
        <v>24</v>
      </c>
      <c r="B12" s="20">
        <v>0</v>
      </c>
      <c r="C12" s="21">
        <v>2</v>
      </c>
      <c r="D12" s="22">
        <v>1.2</v>
      </c>
      <c r="E12" s="23">
        <f t="shared" si="0"/>
        <v>2.4</v>
      </c>
      <c r="F12" s="28">
        <v>2.4</v>
      </c>
      <c r="G12" s="16"/>
      <c r="H12" s="2"/>
      <c r="I12" s="25" t="s">
        <v>25</v>
      </c>
      <c r="J12" s="20">
        <v>5</v>
      </c>
      <c r="K12" s="21">
        <v>5</v>
      </c>
      <c r="L12" s="22">
        <v>1.2</v>
      </c>
      <c r="M12" s="23">
        <f t="shared" si="1"/>
        <v>6</v>
      </c>
      <c r="N12" s="28">
        <v>6</v>
      </c>
      <c r="O12" s="18"/>
      <c r="P12" s="2"/>
      <c r="Q12" s="2"/>
    </row>
    <row r="13" spans="1:15" ht="12.75">
      <c r="A13" s="11" t="s">
        <v>26</v>
      </c>
      <c r="B13" s="12">
        <v>0</v>
      </c>
      <c r="C13" s="13">
        <v>1</v>
      </c>
      <c r="D13" s="14">
        <v>1.2</v>
      </c>
      <c r="E13" s="14">
        <f>PRODUCT(C13,D13)</f>
        <v>1.2</v>
      </c>
      <c r="F13" s="15">
        <v>1.2</v>
      </c>
      <c r="G13" s="16"/>
      <c r="I13" s="29"/>
      <c r="J13" s="12"/>
      <c r="K13" s="13"/>
      <c r="L13" s="14"/>
      <c r="M13" s="14">
        <f>PRODUCT(K13,L13)</f>
        <v>0</v>
      </c>
      <c r="N13" s="17">
        <v>0</v>
      </c>
      <c r="O13" s="18"/>
    </row>
    <row r="14" spans="1:15" ht="13.5" thickBot="1">
      <c r="A14" s="30" t="s">
        <v>27</v>
      </c>
      <c r="B14" s="31">
        <f>J14</f>
        <v>27</v>
      </c>
      <c r="C14" s="32">
        <f>K14</f>
        <v>27</v>
      </c>
      <c r="D14" s="33">
        <v>1.2</v>
      </c>
      <c r="E14" s="34">
        <f>PRODUCT(C14,D14)</f>
        <v>32.4</v>
      </c>
      <c r="F14" s="33">
        <f>N14</f>
        <v>32.4</v>
      </c>
      <c r="I14" s="35" t="s">
        <v>28</v>
      </c>
      <c r="J14" s="36">
        <f>SUM(J3:J12)</f>
        <v>27</v>
      </c>
      <c r="K14" s="37">
        <f>SUM(K3:K12)</f>
        <v>27</v>
      </c>
      <c r="L14" s="35"/>
      <c r="M14" s="38">
        <f>SUM(M3:M12)</f>
        <v>32.4</v>
      </c>
      <c r="N14" s="38">
        <f>SUM(N3:N12)</f>
        <v>32.4</v>
      </c>
      <c r="O14" s="39">
        <f>-SUM(M14-N14)</f>
        <v>0</v>
      </c>
    </row>
    <row r="15" spans="1:17" s="26" customFormat="1" ht="13.5" thickBot="1">
      <c r="A15" s="40" t="s">
        <v>28</v>
      </c>
      <c r="B15" s="41">
        <f>SUM(B3:B14)</f>
        <v>72</v>
      </c>
      <c r="C15" s="42">
        <f>SUM(C3:C14)</f>
        <v>79</v>
      </c>
      <c r="D15" s="43"/>
      <c r="E15" s="44">
        <f>SUM(E3:E14)</f>
        <v>94.80000000000001</v>
      </c>
      <c r="F15" s="45">
        <f>SUM(F3:F14)</f>
        <v>67.2</v>
      </c>
      <c r="G15" s="3"/>
      <c r="H15" s="2"/>
      <c r="I15"/>
      <c r="J15"/>
      <c r="K15"/>
      <c r="L15"/>
      <c r="M15"/>
      <c r="N15"/>
      <c r="O15" s="3"/>
      <c r="P15" s="2"/>
      <c r="Q15" s="2"/>
    </row>
    <row r="16" spans="3:14" ht="12.75">
      <c r="C16" s="46"/>
      <c r="G16" s="39">
        <f>-SUM(E15-F15)</f>
        <v>-27.60000000000001</v>
      </c>
      <c r="I16"/>
      <c r="J16" s="47"/>
      <c r="K16" s="47"/>
      <c r="L16"/>
      <c r="M16" s="48"/>
      <c r="N16"/>
    </row>
    <row r="17" spans="1:17" s="26" customFormat="1" ht="12.75">
      <c r="A17" s="49" t="s">
        <v>29</v>
      </c>
      <c r="B17" s="50">
        <v>79</v>
      </c>
      <c r="C17" s="51"/>
      <c r="D17">
        <v>1.2</v>
      </c>
      <c r="E17" s="52">
        <f>PRODUCT(B17,D17)</f>
        <v>94.8</v>
      </c>
      <c r="F17"/>
      <c r="G17" s="3"/>
      <c r="H17" s="2"/>
      <c r="I17" t="s">
        <v>30</v>
      </c>
      <c r="J17" s="53">
        <f>SUM(naranjas_enero2016!E25,limones_enero2016!E14,'pomelos_enero2016 '!E17)</f>
        <v>632</v>
      </c>
      <c r="K17"/>
      <c r="L17"/>
      <c r="M17"/>
      <c r="N17"/>
      <c r="O17" s="3"/>
      <c r="P17" s="2"/>
      <c r="Q17" s="2"/>
    </row>
    <row r="18" spans="1:17" s="26" customFormat="1" ht="12.75">
      <c r="A18" t="s">
        <v>31</v>
      </c>
      <c r="B18">
        <v>0</v>
      </c>
      <c r="C18" s="2"/>
      <c r="D18"/>
      <c r="E18" s="54">
        <f>PRODUCT(B18,D17)</f>
        <v>0</v>
      </c>
      <c r="F18"/>
      <c r="G18" s="3"/>
      <c r="H18" s="2"/>
      <c r="I18"/>
      <c r="J18"/>
      <c r="K18"/>
      <c r="L18"/>
      <c r="M18"/>
      <c r="N18"/>
      <c r="O18" s="3"/>
      <c r="P18" s="2"/>
      <c r="Q18" s="2"/>
    </row>
    <row r="19" spans="1:17" s="26" customFormat="1" ht="12.75">
      <c r="A19"/>
      <c r="B19"/>
      <c r="C19" s="2"/>
      <c r="D19"/>
      <c r="E19" s="55">
        <f>SUM(E15-E17)</f>
        <v>1.4210854715202004E-14</v>
      </c>
      <c r="F19" t="s">
        <v>32</v>
      </c>
      <c r="G19" s="3"/>
      <c r="H19" s="2"/>
      <c r="I19" s="2"/>
      <c r="J19" s="2"/>
      <c r="K19" s="2"/>
      <c r="L19" s="2"/>
      <c r="M19" s="2"/>
      <c r="N19" s="2"/>
      <c r="O19" s="3"/>
      <c r="P19" s="2"/>
      <c r="Q19" s="2"/>
    </row>
    <row r="23" spans="1:17" s="26" customFormat="1" ht="12.75">
      <c r="A23"/>
      <c r="B23"/>
      <c r="C23" s="2"/>
      <c r="D23"/>
      <c r="E23"/>
      <c r="F23"/>
      <c r="G23" s="3"/>
      <c r="H23" s="2"/>
      <c r="I23" s="46"/>
      <c r="J23" s="46"/>
      <c r="K23" s="2"/>
      <c r="L23" s="2"/>
      <c r="M23" s="2"/>
      <c r="N23" s="2"/>
      <c r="O23" s="3"/>
      <c r="P23" s="2"/>
      <c r="Q23" s="2"/>
    </row>
    <row r="24" spans="1:17" s="26" customFormat="1" ht="12.75">
      <c r="A24"/>
      <c r="B24"/>
      <c r="C24" s="2"/>
      <c r="D24"/>
      <c r="E24"/>
      <c r="F24"/>
      <c r="G24" s="3"/>
      <c r="H24" s="2"/>
      <c r="I24" s="51"/>
      <c r="J24" s="51"/>
      <c r="K24" s="51"/>
      <c r="L24" s="2"/>
      <c r="M24" s="2"/>
      <c r="N24" s="2"/>
      <c r="O24" s="3"/>
      <c r="P24" s="2"/>
      <c r="Q24" s="2"/>
    </row>
    <row r="25" spans="1:17" s="26" customFormat="1" ht="12.75">
      <c r="A25"/>
      <c r="B25"/>
      <c r="C25" s="2"/>
      <c r="D25"/>
      <c r="E25"/>
      <c r="F25"/>
      <c r="G25" s="3"/>
      <c r="H25" s="2"/>
      <c r="I25" s="46"/>
      <c r="J25" s="46"/>
      <c r="K25" s="46"/>
      <c r="L25" s="2"/>
      <c r="M25" s="2"/>
      <c r="N25" s="2"/>
      <c r="O25" s="3"/>
      <c r="P25" s="2"/>
      <c r="Q25" s="2"/>
    </row>
    <row r="33" spans="1:17" s="3" customFormat="1" ht="12.75">
      <c r="A33"/>
      <c r="B33"/>
      <c r="C33" s="2"/>
      <c r="D33"/>
      <c r="E33"/>
      <c r="F33"/>
      <c r="H33" s="2"/>
      <c r="I33" s="2"/>
      <c r="J33" s="2"/>
      <c r="K33" s="2"/>
      <c r="L33" s="2"/>
      <c r="M33" s="2"/>
      <c r="N33" s="2"/>
      <c r="P33" s="2"/>
      <c r="Q33" s="2"/>
    </row>
  </sheetData>
  <sheetProtection/>
  <printOptions horizontalCentered="1" vertic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112" zoomScaleNormal="112" zoomScalePageLayoutView="0" workbookViewId="0" topLeftCell="A1">
      <selection activeCell="G9" sqref="G9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7.57421875" style="2" customWidth="1"/>
    <col min="4" max="5" width="8.57421875" style="0" customWidth="1"/>
    <col min="6" max="6" width="9.140625" style="0" customWidth="1"/>
    <col min="7" max="7" width="9.57421875" style="3" customWidth="1"/>
    <col min="8" max="8" width="4.00390625" style="2" customWidth="1"/>
    <col min="9" max="9" width="14.8515625" style="2" customWidth="1"/>
    <col min="10" max="10" width="8.7109375" style="2" customWidth="1"/>
    <col min="11" max="11" width="7.57421875" style="2" customWidth="1"/>
    <col min="12" max="12" width="7.8515625" style="2" customWidth="1"/>
    <col min="13" max="13" width="9.28125" style="2" customWidth="1"/>
    <col min="14" max="14" width="9.421875" style="2" customWidth="1"/>
    <col min="15" max="15" width="10.57421875" style="3" customWidth="1"/>
    <col min="16" max="17" width="11.421875" style="2" customWidth="1"/>
  </cols>
  <sheetData>
    <row r="1" ht="13.5" thickBot="1">
      <c r="A1" s="1" t="s">
        <v>33</v>
      </c>
    </row>
    <row r="2" spans="1:15" ht="39" thickBot="1">
      <c r="A2" s="56" t="s">
        <v>1</v>
      </c>
      <c r="B2" s="57" t="s">
        <v>2</v>
      </c>
      <c r="C2" s="58" t="s">
        <v>3</v>
      </c>
      <c r="D2" s="59" t="s">
        <v>4</v>
      </c>
      <c r="E2" s="59" t="s">
        <v>5</v>
      </c>
      <c r="F2" s="60" t="s">
        <v>6</v>
      </c>
      <c r="G2" s="61" t="s">
        <v>7</v>
      </c>
      <c r="H2" s="62"/>
      <c r="I2" s="56" t="s">
        <v>1</v>
      </c>
      <c r="J2" s="58" t="s">
        <v>8</v>
      </c>
      <c r="K2" s="58" t="s">
        <v>3</v>
      </c>
      <c r="L2" s="59" t="s">
        <v>4</v>
      </c>
      <c r="M2" s="59" t="s">
        <v>5</v>
      </c>
      <c r="N2" s="60" t="s">
        <v>6</v>
      </c>
      <c r="O2" s="61" t="s">
        <v>7</v>
      </c>
    </row>
    <row r="3" spans="1:15" ht="12.75">
      <c r="A3" s="11" t="s">
        <v>9</v>
      </c>
      <c r="B3" s="12">
        <v>5</v>
      </c>
      <c r="C3" s="13">
        <v>4</v>
      </c>
      <c r="D3" s="14">
        <v>1</v>
      </c>
      <c r="E3" s="14">
        <f aca="true" t="shared" si="0" ref="E3:E10">PRODUCT(C3,D3)</f>
        <v>4</v>
      </c>
      <c r="F3" s="15">
        <v>4</v>
      </c>
      <c r="G3" s="16"/>
      <c r="I3" s="11"/>
      <c r="J3" s="12"/>
      <c r="K3" s="13"/>
      <c r="L3" s="14"/>
      <c r="M3" s="14">
        <f aca="true" t="shared" si="1" ref="M3:M12">PRODUCT(K3,L3)</f>
        <v>0</v>
      </c>
      <c r="N3" s="17">
        <v>0</v>
      </c>
      <c r="O3" s="18"/>
    </row>
    <row r="4" spans="1:17" s="26" customFormat="1" ht="12.75">
      <c r="A4" s="19" t="s">
        <v>34</v>
      </c>
      <c r="B4" s="20">
        <v>5</v>
      </c>
      <c r="C4" s="21">
        <v>5</v>
      </c>
      <c r="D4" s="22">
        <v>1</v>
      </c>
      <c r="E4" s="23">
        <f t="shared" si="0"/>
        <v>5</v>
      </c>
      <c r="F4" s="28">
        <v>5</v>
      </c>
      <c r="G4" s="16"/>
      <c r="H4" s="2"/>
      <c r="I4" s="25" t="s">
        <v>11</v>
      </c>
      <c r="J4" s="20">
        <v>0</v>
      </c>
      <c r="K4" s="21">
        <v>0</v>
      </c>
      <c r="L4" s="22">
        <v>1</v>
      </c>
      <c r="M4" s="23">
        <f t="shared" si="1"/>
        <v>0</v>
      </c>
      <c r="N4" s="24">
        <v>0</v>
      </c>
      <c r="O4" s="18"/>
      <c r="P4" s="2"/>
      <c r="Q4" s="2"/>
    </row>
    <row r="5" spans="1:15" ht="12.75">
      <c r="A5" s="11" t="s">
        <v>17</v>
      </c>
      <c r="B5" s="12">
        <v>5</v>
      </c>
      <c r="C5" s="13">
        <v>5</v>
      </c>
      <c r="D5" s="14">
        <v>1</v>
      </c>
      <c r="E5" s="14">
        <f t="shared" si="0"/>
        <v>5</v>
      </c>
      <c r="F5" s="17">
        <v>0</v>
      </c>
      <c r="G5" s="16"/>
      <c r="I5" s="27" t="s">
        <v>13</v>
      </c>
      <c r="J5" s="12">
        <v>3</v>
      </c>
      <c r="K5" s="13">
        <v>3</v>
      </c>
      <c r="L5" s="14">
        <v>1</v>
      </c>
      <c r="M5" s="14">
        <f t="shared" si="1"/>
        <v>3</v>
      </c>
      <c r="N5" s="15">
        <v>3</v>
      </c>
      <c r="O5" s="18"/>
    </row>
    <row r="6" spans="1:17" s="26" customFormat="1" ht="12.75">
      <c r="A6" s="19" t="s">
        <v>19</v>
      </c>
      <c r="B6" s="20">
        <v>5</v>
      </c>
      <c r="C6" s="21">
        <v>5</v>
      </c>
      <c r="D6" s="22">
        <v>1</v>
      </c>
      <c r="E6" s="23">
        <f t="shared" si="0"/>
        <v>5</v>
      </c>
      <c r="F6" s="28">
        <v>5</v>
      </c>
      <c r="G6" s="16"/>
      <c r="H6" s="2"/>
      <c r="I6" s="25" t="s">
        <v>15</v>
      </c>
      <c r="J6" s="20">
        <v>5</v>
      </c>
      <c r="K6" s="21">
        <v>5</v>
      </c>
      <c r="L6" s="22">
        <v>1</v>
      </c>
      <c r="M6" s="23">
        <f t="shared" si="1"/>
        <v>5</v>
      </c>
      <c r="N6" s="28">
        <v>5</v>
      </c>
      <c r="O6" s="18"/>
      <c r="P6" s="2"/>
      <c r="Q6" s="2"/>
    </row>
    <row r="7" spans="1:15" ht="12.75">
      <c r="A7" s="11" t="s">
        <v>14</v>
      </c>
      <c r="B7" s="12">
        <v>10</v>
      </c>
      <c r="C7" s="13">
        <v>10</v>
      </c>
      <c r="D7" s="14">
        <v>1</v>
      </c>
      <c r="E7" s="14">
        <f t="shared" si="0"/>
        <v>10</v>
      </c>
      <c r="F7" s="15">
        <v>10</v>
      </c>
      <c r="G7" s="16"/>
      <c r="I7" s="11"/>
      <c r="J7" s="12">
        <v>0</v>
      </c>
      <c r="K7" s="13">
        <v>0</v>
      </c>
      <c r="L7" s="14">
        <v>1</v>
      </c>
      <c r="M7" s="14">
        <f t="shared" si="1"/>
        <v>0</v>
      </c>
      <c r="N7" s="17">
        <v>0</v>
      </c>
      <c r="O7" s="18"/>
    </row>
    <row r="8" spans="1:17" s="26" customFormat="1" ht="12.75">
      <c r="A8" s="19" t="s">
        <v>35</v>
      </c>
      <c r="B8" s="20">
        <v>5</v>
      </c>
      <c r="C8" s="21">
        <v>5</v>
      </c>
      <c r="D8" s="22">
        <v>1</v>
      </c>
      <c r="E8" s="23">
        <f t="shared" si="0"/>
        <v>5</v>
      </c>
      <c r="F8" s="28">
        <v>5</v>
      </c>
      <c r="G8" s="16"/>
      <c r="H8" s="2"/>
      <c r="I8" s="25" t="s">
        <v>18</v>
      </c>
      <c r="J8" s="20">
        <v>0</v>
      </c>
      <c r="K8" s="21">
        <v>0</v>
      </c>
      <c r="L8" s="22">
        <v>1</v>
      </c>
      <c r="M8" s="23">
        <f t="shared" si="1"/>
        <v>0</v>
      </c>
      <c r="N8" s="24">
        <v>0</v>
      </c>
      <c r="O8" s="18"/>
      <c r="P8" s="2"/>
      <c r="Q8" s="2"/>
    </row>
    <row r="9" spans="1:15" ht="12.75">
      <c r="A9" s="11" t="s">
        <v>21</v>
      </c>
      <c r="B9" s="12">
        <v>5</v>
      </c>
      <c r="C9" s="13">
        <v>5</v>
      </c>
      <c r="D9" s="14">
        <v>1</v>
      </c>
      <c r="E9" s="14">
        <f t="shared" si="0"/>
        <v>5</v>
      </c>
      <c r="F9" s="15">
        <v>5</v>
      </c>
      <c r="G9" s="16"/>
      <c r="I9" s="29" t="s">
        <v>20</v>
      </c>
      <c r="J9" s="12">
        <v>2</v>
      </c>
      <c r="K9" s="13">
        <v>2</v>
      </c>
      <c r="L9" s="14">
        <v>1</v>
      </c>
      <c r="M9" s="14">
        <f t="shared" si="1"/>
        <v>2</v>
      </c>
      <c r="N9" s="15">
        <v>2</v>
      </c>
      <c r="O9" s="18"/>
    </row>
    <row r="10" spans="1:17" s="26" customFormat="1" ht="12.75">
      <c r="A10" s="19"/>
      <c r="B10" s="20">
        <v>0</v>
      </c>
      <c r="C10" s="21">
        <v>0</v>
      </c>
      <c r="D10" s="22">
        <v>1</v>
      </c>
      <c r="E10" s="23">
        <f t="shared" si="0"/>
        <v>0</v>
      </c>
      <c r="F10" s="28">
        <v>0</v>
      </c>
      <c r="G10" s="16"/>
      <c r="H10" s="2"/>
      <c r="I10" s="29" t="s">
        <v>23</v>
      </c>
      <c r="J10" s="12">
        <v>2</v>
      </c>
      <c r="K10" s="13">
        <v>2</v>
      </c>
      <c r="L10" s="22">
        <v>1</v>
      </c>
      <c r="M10" s="14">
        <f t="shared" si="1"/>
        <v>2</v>
      </c>
      <c r="N10" s="15">
        <v>2</v>
      </c>
      <c r="O10" s="18"/>
      <c r="P10" s="2"/>
      <c r="Q10" s="2"/>
    </row>
    <row r="11" spans="1:15" ht="13.5" thickBot="1">
      <c r="A11" s="30" t="s">
        <v>27</v>
      </c>
      <c r="B11" s="31">
        <f>J13</f>
        <v>15</v>
      </c>
      <c r="C11" s="32">
        <f>K13</f>
        <v>14</v>
      </c>
      <c r="D11" s="33">
        <v>1</v>
      </c>
      <c r="E11" s="34">
        <f>PRODUCT(C11,D11)</f>
        <v>14</v>
      </c>
      <c r="F11" s="33">
        <f>N13</f>
        <v>14</v>
      </c>
      <c r="I11" s="25" t="s">
        <v>25</v>
      </c>
      <c r="J11" s="20">
        <v>3</v>
      </c>
      <c r="K11" s="21">
        <v>2</v>
      </c>
      <c r="L11" s="14">
        <v>1</v>
      </c>
      <c r="M11" s="23">
        <f t="shared" si="1"/>
        <v>2</v>
      </c>
      <c r="N11" s="28">
        <v>2</v>
      </c>
      <c r="O11" s="18"/>
    </row>
    <row r="12" spans="1:17" s="26" customFormat="1" ht="13.5" thickBot="1">
      <c r="A12" s="40" t="s">
        <v>28</v>
      </c>
      <c r="B12" s="41">
        <f>SUM(B3:B11)</f>
        <v>55</v>
      </c>
      <c r="C12" s="42">
        <f>SUM(C3:C11)</f>
        <v>53</v>
      </c>
      <c r="D12" s="43"/>
      <c r="E12" s="44">
        <f>SUM(E3:E11)</f>
        <v>53</v>
      </c>
      <c r="F12" s="45">
        <f>SUM(F3:F11)</f>
        <v>48</v>
      </c>
      <c r="G12" s="3"/>
      <c r="H12" s="2"/>
      <c r="I12" s="19"/>
      <c r="J12" s="20">
        <v>0</v>
      </c>
      <c r="K12" s="21">
        <v>0</v>
      </c>
      <c r="L12" s="22">
        <v>1</v>
      </c>
      <c r="M12" s="23">
        <f t="shared" si="1"/>
        <v>0</v>
      </c>
      <c r="N12" s="24">
        <v>0</v>
      </c>
      <c r="O12" s="18"/>
      <c r="P12" s="2"/>
      <c r="Q12" s="2"/>
    </row>
    <row r="13" spans="3:15" ht="12.75">
      <c r="C13" s="46"/>
      <c r="G13" s="39">
        <f>-SUM(E12-F12)</f>
        <v>-5</v>
      </c>
      <c r="I13" s="35" t="s">
        <v>28</v>
      </c>
      <c r="J13" s="36">
        <f>SUM(J3:J11)</f>
        <v>15</v>
      </c>
      <c r="K13" s="37">
        <f>SUM(K3:K11)</f>
        <v>14</v>
      </c>
      <c r="L13" s="35"/>
      <c r="M13" s="38">
        <f>SUM(M3:M11)</f>
        <v>14</v>
      </c>
      <c r="N13" s="38">
        <f>SUM(N3:N11)</f>
        <v>14</v>
      </c>
      <c r="O13" s="39">
        <f>-SUM(M13-N13)</f>
        <v>0</v>
      </c>
    </row>
    <row r="14" spans="1:17" s="26" customFormat="1" ht="12.75">
      <c r="A14" s="49" t="s">
        <v>29</v>
      </c>
      <c r="B14" s="50">
        <v>53</v>
      </c>
      <c r="C14" s="51"/>
      <c r="D14">
        <v>1</v>
      </c>
      <c r="E14" s="52">
        <f>PRODUCT(B14,D14)</f>
        <v>53</v>
      </c>
      <c r="F14"/>
      <c r="G14" s="3"/>
      <c r="H14" s="2"/>
      <c r="I14"/>
      <c r="J14"/>
      <c r="K14"/>
      <c r="L14"/>
      <c r="M14"/>
      <c r="N14"/>
      <c r="O14" s="3"/>
      <c r="P14" s="2"/>
      <c r="Q14" s="2"/>
    </row>
    <row r="15" spans="1:17" s="26" customFormat="1" ht="12.75">
      <c r="A15" t="s">
        <v>31</v>
      </c>
      <c r="B15">
        <v>0</v>
      </c>
      <c r="C15" s="2"/>
      <c r="D15"/>
      <c r="E15" s="54">
        <f>PRODUCT(B15,D14)</f>
        <v>0</v>
      </c>
      <c r="F15"/>
      <c r="G15" s="3"/>
      <c r="H15" s="2"/>
      <c r="I15"/>
      <c r="J15"/>
      <c r="K15"/>
      <c r="L15"/>
      <c r="M15"/>
      <c r="N15"/>
      <c r="O15" s="3"/>
      <c r="P15" s="2"/>
      <c r="Q15" s="2"/>
    </row>
    <row r="16" spans="1:17" s="26" customFormat="1" ht="12.75">
      <c r="A16"/>
      <c r="B16"/>
      <c r="C16" s="2"/>
      <c r="D16"/>
      <c r="E16" s="55">
        <f>SUM(E12-E14)</f>
        <v>0</v>
      </c>
      <c r="F16" t="s">
        <v>32</v>
      </c>
      <c r="G16" s="3"/>
      <c r="H16" s="2"/>
      <c r="I16"/>
      <c r="J16"/>
      <c r="K16"/>
      <c r="L16"/>
      <c r="M16"/>
      <c r="N16"/>
      <c r="O16" s="3"/>
      <c r="P16" s="2"/>
      <c r="Q16" s="2"/>
    </row>
    <row r="17" spans="9:14" ht="12.75">
      <c r="I17"/>
      <c r="J17"/>
      <c r="K17"/>
      <c r="L17"/>
      <c r="M17" s="53"/>
      <c r="N17"/>
    </row>
    <row r="18" spans="1:17" s="26" customFormat="1" ht="12.75">
      <c r="A18"/>
      <c r="B18"/>
      <c r="C18" s="2"/>
      <c r="D18"/>
      <c r="E18"/>
      <c r="F18"/>
      <c r="G18" s="3"/>
      <c r="H18" s="2"/>
      <c r="I18" s="2"/>
      <c r="J18" s="2"/>
      <c r="K18" s="2"/>
      <c r="L18" s="2"/>
      <c r="M18" s="2"/>
      <c r="N18" s="2"/>
      <c r="O18" s="3"/>
      <c r="P18" s="2"/>
      <c r="Q18" s="2"/>
    </row>
    <row r="22" spans="1:17" s="26" customFormat="1" ht="12.75">
      <c r="A22"/>
      <c r="B22"/>
      <c r="C22" s="2"/>
      <c r="D22"/>
      <c r="E22"/>
      <c r="F22"/>
      <c r="G22" s="3"/>
      <c r="H22" s="2"/>
      <c r="I22" s="46"/>
      <c r="J22" s="46"/>
      <c r="K22" s="2"/>
      <c r="L22" s="2"/>
      <c r="M22" s="2"/>
      <c r="N22" s="2"/>
      <c r="O22" s="3"/>
      <c r="P22" s="2"/>
      <c r="Q22" s="2"/>
    </row>
    <row r="23" spans="1:17" s="26" customFormat="1" ht="12.75">
      <c r="A23"/>
      <c r="B23"/>
      <c r="C23" s="2"/>
      <c r="D23"/>
      <c r="E23"/>
      <c r="F23"/>
      <c r="G23" s="3"/>
      <c r="H23" s="2"/>
      <c r="I23" s="51"/>
      <c r="J23" s="51"/>
      <c r="K23" s="51"/>
      <c r="L23" s="2"/>
      <c r="M23" s="2"/>
      <c r="N23" s="2"/>
      <c r="O23" s="3"/>
      <c r="P23" s="2"/>
      <c r="Q23" s="2"/>
    </row>
    <row r="24" spans="1:17" s="26" customFormat="1" ht="12.75">
      <c r="A24"/>
      <c r="B24"/>
      <c r="C24" s="2"/>
      <c r="D24"/>
      <c r="E24"/>
      <c r="F24"/>
      <c r="G24" s="3"/>
      <c r="H24" s="2"/>
      <c r="I24" s="46"/>
      <c r="J24" s="46"/>
      <c r="K24" s="46"/>
      <c r="L24" s="2"/>
      <c r="M24" s="2"/>
      <c r="N24" s="2"/>
      <c r="O24" s="3"/>
      <c r="P24" s="2"/>
      <c r="Q24" s="2"/>
    </row>
    <row r="32" spans="1:17" s="3" customFormat="1" ht="12.75">
      <c r="A32"/>
      <c r="B32"/>
      <c r="C32" s="2"/>
      <c r="D32"/>
      <c r="E32"/>
      <c r="F32"/>
      <c r="H32" s="2"/>
      <c r="I32" s="2"/>
      <c r="J32" s="2"/>
      <c r="K32" s="2"/>
      <c r="L32" s="2"/>
      <c r="M32" s="2"/>
      <c r="N32" s="2"/>
      <c r="P32" s="2"/>
      <c r="Q32" s="2"/>
    </row>
  </sheetData>
  <sheetProtection/>
  <printOptions horizontalCentered="1" vertic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112" zoomScaleNormal="112" zoomScalePageLayoutView="0" workbookViewId="0" topLeftCell="A1">
      <selection activeCell="G9" sqref="G9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7.57421875" style="2" customWidth="1"/>
    <col min="4" max="5" width="8.57421875" style="0" customWidth="1"/>
    <col min="6" max="6" width="9.140625" style="0" customWidth="1"/>
    <col min="7" max="7" width="8.7109375" style="3" customWidth="1"/>
    <col min="8" max="8" width="2.8515625" style="2" customWidth="1"/>
    <col min="9" max="9" width="14.8515625" style="2" customWidth="1"/>
    <col min="10" max="10" width="8.7109375" style="2" customWidth="1"/>
    <col min="11" max="11" width="7.57421875" style="2" customWidth="1"/>
    <col min="12" max="12" width="7.8515625" style="2" customWidth="1"/>
    <col min="13" max="13" width="9.28125" style="2" customWidth="1"/>
    <col min="14" max="14" width="9.421875" style="2" customWidth="1"/>
    <col min="15" max="15" width="9.00390625" style="3" customWidth="1"/>
    <col min="16" max="17" width="11.421875" style="2" customWidth="1"/>
  </cols>
  <sheetData>
    <row r="1" ht="13.5" thickBot="1">
      <c r="A1" s="1" t="s">
        <v>36</v>
      </c>
    </row>
    <row r="2" spans="1:15" ht="39" thickBot="1">
      <c r="A2" s="63" t="s">
        <v>1</v>
      </c>
      <c r="B2" s="64" t="s">
        <v>2</v>
      </c>
      <c r="C2" s="65" t="s">
        <v>3</v>
      </c>
      <c r="D2" s="66" t="s">
        <v>4</v>
      </c>
      <c r="E2" s="66" t="s">
        <v>5</v>
      </c>
      <c r="F2" s="67" t="s">
        <v>6</v>
      </c>
      <c r="G2" s="68" t="s">
        <v>7</v>
      </c>
      <c r="I2" s="63" t="s">
        <v>1</v>
      </c>
      <c r="J2" s="65" t="s">
        <v>8</v>
      </c>
      <c r="K2" s="65" t="s">
        <v>3</v>
      </c>
      <c r="L2" s="66" t="s">
        <v>4</v>
      </c>
      <c r="M2" s="66" t="s">
        <v>5</v>
      </c>
      <c r="N2" s="67" t="s">
        <v>6</v>
      </c>
      <c r="O2" s="68" t="s">
        <v>7</v>
      </c>
    </row>
    <row r="3" spans="1:15" ht="12.75">
      <c r="A3" s="11" t="s">
        <v>12</v>
      </c>
      <c r="B3" s="12">
        <v>30</v>
      </c>
      <c r="C3" s="13">
        <v>29</v>
      </c>
      <c r="D3" s="14">
        <v>0.9</v>
      </c>
      <c r="E3" s="14">
        <f aca="true" t="shared" si="0" ref="E3:E21">PRODUCT(C3,D3)</f>
        <v>26.1</v>
      </c>
      <c r="F3" s="17">
        <v>0</v>
      </c>
      <c r="G3" s="16" t="s">
        <v>37</v>
      </c>
      <c r="I3" s="11"/>
      <c r="J3" s="12"/>
      <c r="K3" s="13"/>
      <c r="L3" s="14"/>
      <c r="M3" s="14">
        <f aca="true" t="shared" si="1" ref="M3:M22">PRODUCT(K3,L3)</f>
        <v>0</v>
      </c>
      <c r="N3" s="17">
        <v>0</v>
      </c>
      <c r="O3" s="18"/>
    </row>
    <row r="4" spans="1:17" s="26" customFormat="1" ht="12.75">
      <c r="A4" s="19" t="s">
        <v>10</v>
      </c>
      <c r="B4" s="20">
        <v>25</v>
      </c>
      <c r="C4" s="21">
        <v>20</v>
      </c>
      <c r="D4" s="22">
        <v>0.9</v>
      </c>
      <c r="E4" s="23">
        <f t="shared" si="0"/>
        <v>18</v>
      </c>
      <c r="F4" s="24">
        <v>0</v>
      </c>
      <c r="G4" s="16"/>
      <c r="H4" s="2"/>
      <c r="I4" s="25" t="s">
        <v>11</v>
      </c>
      <c r="J4" s="20">
        <v>10</v>
      </c>
      <c r="K4" s="21">
        <v>10</v>
      </c>
      <c r="L4" s="22">
        <v>0.9</v>
      </c>
      <c r="M4" s="23">
        <f t="shared" si="1"/>
        <v>9</v>
      </c>
      <c r="N4" s="28">
        <v>9</v>
      </c>
      <c r="O4" s="18"/>
      <c r="P4" s="2"/>
      <c r="Q4" s="2"/>
    </row>
    <row r="5" spans="1:15" ht="12.75">
      <c r="A5" s="11" t="s">
        <v>21</v>
      </c>
      <c r="B5" s="12">
        <v>15</v>
      </c>
      <c r="C5" s="13">
        <v>15</v>
      </c>
      <c r="D5" s="14">
        <v>0.9</v>
      </c>
      <c r="E5" s="14">
        <f t="shared" si="0"/>
        <v>13.5</v>
      </c>
      <c r="F5" s="15">
        <v>13.5</v>
      </c>
      <c r="G5" s="16" t="s">
        <v>37</v>
      </c>
      <c r="I5" s="27" t="s">
        <v>13</v>
      </c>
      <c r="J5" s="12">
        <v>10</v>
      </c>
      <c r="K5" s="13">
        <v>10</v>
      </c>
      <c r="L5" s="14">
        <v>0.9</v>
      </c>
      <c r="M5" s="14">
        <f t="shared" si="1"/>
        <v>9</v>
      </c>
      <c r="N5" s="15">
        <v>9</v>
      </c>
      <c r="O5" s="18" t="s">
        <v>37</v>
      </c>
    </row>
    <row r="6" spans="1:17" s="26" customFormat="1" ht="12.75">
      <c r="A6" s="19" t="s">
        <v>26</v>
      </c>
      <c r="B6" s="20">
        <v>15</v>
      </c>
      <c r="C6" s="21">
        <v>15</v>
      </c>
      <c r="D6" s="22">
        <v>0.9</v>
      </c>
      <c r="E6" s="23">
        <f t="shared" si="0"/>
        <v>13.5</v>
      </c>
      <c r="F6" s="28">
        <v>13.5</v>
      </c>
      <c r="G6" s="16" t="s">
        <v>37</v>
      </c>
      <c r="H6" s="2"/>
      <c r="I6" s="25" t="s">
        <v>15</v>
      </c>
      <c r="J6" s="20">
        <v>50</v>
      </c>
      <c r="K6" s="21">
        <v>40</v>
      </c>
      <c r="L6" s="22">
        <v>0.9</v>
      </c>
      <c r="M6" s="23">
        <f t="shared" si="1"/>
        <v>36</v>
      </c>
      <c r="N6" s="28">
        <v>36</v>
      </c>
      <c r="O6" s="18" t="s">
        <v>37</v>
      </c>
      <c r="P6" s="2"/>
      <c r="Q6" s="2"/>
    </row>
    <row r="7" spans="1:15" ht="12.75">
      <c r="A7" s="11" t="s">
        <v>14</v>
      </c>
      <c r="B7" s="12">
        <v>20</v>
      </c>
      <c r="C7" s="13">
        <v>20</v>
      </c>
      <c r="D7" s="14">
        <v>0.9</v>
      </c>
      <c r="E7" s="14">
        <f t="shared" si="0"/>
        <v>18</v>
      </c>
      <c r="F7" s="15">
        <v>18</v>
      </c>
      <c r="G7" s="16" t="s">
        <v>37</v>
      </c>
      <c r="I7" s="11"/>
      <c r="J7" s="12">
        <v>0</v>
      </c>
      <c r="K7" s="13">
        <v>0</v>
      </c>
      <c r="L7" s="14"/>
      <c r="M7" s="14">
        <f t="shared" si="1"/>
        <v>0</v>
      </c>
      <c r="N7" s="17">
        <v>0</v>
      </c>
      <c r="O7" s="18"/>
    </row>
    <row r="8" spans="1:17" s="26" customFormat="1" ht="12.75">
      <c r="A8" s="19" t="s">
        <v>24</v>
      </c>
      <c r="B8" s="20">
        <v>25</v>
      </c>
      <c r="C8" s="21">
        <v>25</v>
      </c>
      <c r="D8" s="22">
        <v>0.9</v>
      </c>
      <c r="E8" s="23">
        <f t="shared" si="0"/>
        <v>22.5</v>
      </c>
      <c r="F8" s="28">
        <v>22.5</v>
      </c>
      <c r="G8" s="16" t="s">
        <v>37</v>
      </c>
      <c r="H8" s="2"/>
      <c r="I8" s="25" t="s">
        <v>18</v>
      </c>
      <c r="J8" s="20">
        <v>30</v>
      </c>
      <c r="K8" s="21">
        <v>20</v>
      </c>
      <c r="L8" s="22">
        <v>0.9</v>
      </c>
      <c r="M8" s="23">
        <f t="shared" si="1"/>
        <v>18</v>
      </c>
      <c r="N8" s="28">
        <v>18</v>
      </c>
      <c r="O8" s="18" t="s">
        <v>37</v>
      </c>
      <c r="P8" s="2"/>
      <c r="Q8" s="2"/>
    </row>
    <row r="9" spans="1:15" ht="12.75">
      <c r="A9" s="11" t="s">
        <v>38</v>
      </c>
      <c r="B9" s="12">
        <v>10</v>
      </c>
      <c r="C9" s="13">
        <v>10</v>
      </c>
      <c r="D9" s="14">
        <v>0.9</v>
      </c>
      <c r="E9" s="14">
        <f t="shared" si="0"/>
        <v>9</v>
      </c>
      <c r="F9" s="15">
        <v>9</v>
      </c>
      <c r="G9" s="16"/>
      <c r="I9" s="29" t="s">
        <v>20</v>
      </c>
      <c r="J9" s="12">
        <v>40</v>
      </c>
      <c r="K9" s="13">
        <v>40</v>
      </c>
      <c r="L9" s="14">
        <v>0.9</v>
      </c>
      <c r="M9" s="14">
        <f t="shared" si="1"/>
        <v>36</v>
      </c>
      <c r="N9" s="15">
        <v>36</v>
      </c>
      <c r="O9" s="18" t="s">
        <v>37</v>
      </c>
    </row>
    <row r="10" spans="1:17" s="26" customFormat="1" ht="12.75">
      <c r="A10" s="19" t="s">
        <v>39</v>
      </c>
      <c r="B10" s="20">
        <v>20</v>
      </c>
      <c r="C10" s="21">
        <v>20</v>
      </c>
      <c r="D10" s="22">
        <v>0.9</v>
      </c>
      <c r="E10" s="23">
        <f t="shared" si="0"/>
        <v>18</v>
      </c>
      <c r="F10" s="28">
        <v>18</v>
      </c>
      <c r="G10" s="16" t="s">
        <v>37</v>
      </c>
      <c r="H10" s="2"/>
      <c r="I10" s="19"/>
      <c r="J10" s="20">
        <v>0</v>
      </c>
      <c r="K10" s="21">
        <v>0</v>
      </c>
      <c r="L10" s="22"/>
      <c r="M10" s="23">
        <f t="shared" si="1"/>
        <v>0</v>
      </c>
      <c r="N10" s="24">
        <v>0</v>
      </c>
      <c r="O10" s="18"/>
      <c r="P10" s="2"/>
      <c r="Q10" s="2"/>
    </row>
    <row r="11" spans="1:15" ht="12.75">
      <c r="A11" s="11" t="s">
        <v>40</v>
      </c>
      <c r="B11" s="12">
        <v>10</v>
      </c>
      <c r="C11" s="13">
        <v>10</v>
      </c>
      <c r="D11" s="14">
        <v>0.9</v>
      </c>
      <c r="E11" s="14">
        <f t="shared" si="0"/>
        <v>9</v>
      </c>
      <c r="F11" s="17">
        <v>0</v>
      </c>
      <c r="G11" s="16"/>
      <c r="I11" s="11"/>
      <c r="J11" s="12">
        <v>0</v>
      </c>
      <c r="K11" s="13">
        <v>0</v>
      </c>
      <c r="L11" s="14"/>
      <c r="M11" s="14">
        <f t="shared" si="1"/>
        <v>0</v>
      </c>
      <c r="N11" s="17">
        <v>0</v>
      </c>
      <c r="O11" s="18"/>
    </row>
    <row r="12" spans="1:17" s="26" customFormat="1" ht="12.75">
      <c r="A12" s="19" t="s">
        <v>41</v>
      </c>
      <c r="B12" s="20">
        <v>15</v>
      </c>
      <c r="C12" s="21">
        <v>15</v>
      </c>
      <c r="D12" s="22">
        <v>0.9</v>
      </c>
      <c r="E12" s="23">
        <f t="shared" si="0"/>
        <v>13.5</v>
      </c>
      <c r="F12" s="28">
        <v>13.5</v>
      </c>
      <c r="G12" s="16" t="s">
        <v>37</v>
      </c>
      <c r="H12" s="2"/>
      <c r="I12" s="25"/>
      <c r="J12" s="20">
        <v>0</v>
      </c>
      <c r="K12" s="21">
        <v>0</v>
      </c>
      <c r="L12" s="22"/>
      <c r="M12" s="23">
        <f t="shared" si="1"/>
        <v>0</v>
      </c>
      <c r="N12" s="24">
        <v>0</v>
      </c>
      <c r="O12" s="18"/>
      <c r="P12" s="2"/>
      <c r="Q12" s="2"/>
    </row>
    <row r="13" spans="1:15" ht="12.75">
      <c r="A13" s="11" t="s">
        <v>42</v>
      </c>
      <c r="B13" s="12">
        <v>20</v>
      </c>
      <c r="C13" s="13">
        <v>20</v>
      </c>
      <c r="D13" s="14">
        <v>0.9</v>
      </c>
      <c r="E13" s="14">
        <f t="shared" si="0"/>
        <v>18</v>
      </c>
      <c r="F13" s="15">
        <v>18</v>
      </c>
      <c r="G13" s="16" t="s">
        <v>37</v>
      </c>
      <c r="I13" s="29" t="s">
        <v>23</v>
      </c>
      <c r="J13" s="12">
        <v>15</v>
      </c>
      <c r="K13" s="13">
        <v>15</v>
      </c>
      <c r="L13" s="14">
        <v>0.9</v>
      </c>
      <c r="M13" s="14">
        <f t="shared" si="1"/>
        <v>13.5</v>
      </c>
      <c r="N13" s="15">
        <v>13.5</v>
      </c>
      <c r="O13" s="18"/>
    </row>
    <row r="14" spans="1:17" s="26" customFormat="1" ht="12.75">
      <c r="A14" s="19" t="s">
        <v>9</v>
      </c>
      <c r="B14" s="20">
        <v>35</v>
      </c>
      <c r="C14" s="21">
        <v>35</v>
      </c>
      <c r="D14" s="22">
        <v>0.9</v>
      </c>
      <c r="E14" s="23">
        <f t="shared" si="0"/>
        <v>31.5</v>
      </c>
      <c r="F14" s="28">
        <v>31.5</v>
      </c>
      <c r="G14" s="16" t="s">
        <v>37</v>
      </c>
      <c r="H14" s="2"/>
      <c r="I14" s="25" t="s">
        <v>25</v>
      </c>
      <c r="J14" s="20">
        <v>15</v>
      </c>
      <c r="K14" s="21">
        <v>15</v>
      </c>
      <c r="L14" s="22">
        <v>0.9</v>
      </c>
      <c r="M14" s="23">
        <f t="shared" si="1"/>
        <v>13.5</v>
      </c>
      <c r="N14" s="28">
        <v>13.5</v>
      </c>
      <c r="O14" s="18"/>
      <c r="P14" s="2"/>
      <c r="Q14" s="2"/>
    </row>
    <row r="15" spans="1:15" ht="12.75">
      <c r="A15" s="11" t="s">
        <v>43</v>
      </c>
      <c r="B15" s="12">
        <v>40</v>
      </c>
      <c r="C15" s="13">
        <v>40</v>
      </c>
      <c r="D15" s="14">
        <v>0.9</v>
      </c>
      <c r="E15" s="14">
        <f t="shared" si="0"/>
        <v>36</v>
      </c>
      <c r="F15" s="17">
        <v>0</v>
      </c>
      <c r="G15" s="16" t="s">
        <v>37</v>
      </c>
      <c r="I15" s="11"/>
      <c r="J15" s="12">
        <v>0</v>
      </c>
      <c r="K15" s="13">
        <v>0</v>
      </c>
      <c r="L15" s="14"/>
      <c r="M15" s="14"/>
      <c r="N15" s="17">
        <v>0</v>
      </c>
      <c r="O15" s="18"/>
    </row>
    <row r="16" spans="1:17" s="26" customFormat="1" ht="12.75">
      <c r="A16" s="19" t="s">
        <v>16</v>
      </c>
      <c r="B16" s="20">
        <v>15</v>
      </c>
      <c r="C16" s="21">
        <v>15</v>
      </c>
      <c r="D16" s="22">
        <v>0.9</v>
      </c>
      <c r="E16" s="23">
        <f t="shared" si="0"/>
        <v>13.5</v>
      </c>
      <c r="F16" s="28">
        <v>13.5</v>
      </c>
      <c r="G16" s="16" t="s">
        <v>37</v>
      </c>
      <c r="H16" s="2"/>
      <c r="I16" s="19" t="s">
        <v>44</v>
      </c>
      <c r="J16" s="20">
        <v>25</v>
      </c>
      <c r="K16" s="21">
        <v>25</v>
      </c>
      <c r="L16" s="22">
        <v>0.9</v>
      </c>
      <c r="M16" s="23">
        <f t="shared" si="1"/>
        <v>22.5</v>
      </c>
      <c r="N16" s="24">
        <v>0</v>
      </c>
      <c r="O16" s="18"/>
      <c r="P16" s="2"/>
      <c r="Q16" s="2"/>
    </row>
    <row r="17" spans="1:15" ht="12.75">
      <c r="A17" s="11" t="s">
        <v>34</v>
      </c>
      <c r="B17" s="12">
        <v>15</v>
      </c>
      <c r="C17" s="13">
        <v>15</v>
      </c>
      <c r="D17" s="14">
        <v>0.9</v>
      </c>
      <c r="E17" s="14">
        <f t="shared" si="0"/>
        <v>13.5</v>
      </c>
      <c r="F17" s="15">
        <v>13.5</v>
      </c>
      <c r="G17" s="16" t="s">
        <v>37</v>
      </c>
      <c r="I17" s="29"/>
      <c r="J17" s="12">
        <v>0</v>
      </c>
      <c r="K17" s="13">
        <v>0</v>
      </c>
      <c r="L17" s="14"/>
      <c r="M17" s="14"/>
      <c r="N17" s="17">
        <v>0</v>
      </c>
      <c r="O17" s="18"/>
    </row>
    <row r="18" spans="1:17" s="26" customFormat="1" ht="12.75">
      <c r="A18" s="19" t="s">
        <v>19</v>
      </c>
      <c r="B18" s="20">
        <v>40</v>
      </c>
      <c r="C18" s="21">
        <v>35</v>
      </c>
      <c r="D18" s="22">
        <v>0.9</v>
      </c>
      <c r="E18" s="23">
        <f t="shared" si="0"/>
        <v>31.5</v>
      </c>
      <c r="F18" s="28">
        <v>36</v>
      </c>
      <c r="G18" s="16" t="s">
        <v>37</v>
      </c>
      <c r="H18" s="2"/>
      <c r="I18" s="25" t="s">
        <v>45</v>
      </c>
      <c r="J18" s="20">
        <v>5</v>
      </c>
      <c r="K18" s="21">
        <v>5</v>
      </c>
      <c r="L18" s="22">
        <v>0.9</v>
      </c>
      <c r="M18" s="23">
        <f t="shared" si="1"/>
        <v>4.5</v>
      </c>
      <c r="N18" s="28">
        <v>4.5</v>
      </c>
      <c r="O18" s="18"/>
      <c r="P18" s="2"/>
      <c r="Q18" s="2"/>
    </row>
    <row r="19" spans="1:17" s="26" customFormat="1" ht="12.75">
      <c r="A19" s="11" t="s">
        <v>22</v>
      </c>
      <c r="B19" s="12">
        <v>5</v>
      </c>
      <c r="C19" s="13">
        <v>5</v>
      </c>
      <c r="D19" s="14">
        <v>0.9</v>
      </c>
      <c r="E19" s="14">
        <f>PRODUCT(C19,D19)</f>
        <v>4.5</v>
      </c>
      <c r="F19" s="15">
        <v>4.5</v>
      </c>
      <c r="G19" s="16" t="s">
        <v>37</v>
      </c>
      <c r="H19" s="2"/>
      <c r="I19" s="29"/>
      <c r="J19" s="12"/>
      <c r="K19" s="13"/>
      <c r="L19" s="14"/>
      <c r="M19" s="14"/>
      <c r="N19" s="17">
        <v>0</v>
      </c>
      <c r="O19" s="18"/>
      <c r="P19" s="2"/>
      <c r="Q19" s="2"/>
    </row>
    <row r="20" spans="1:17" s="26" customFormat="1" ht="12.75">
      <c r="A20" s="19" t="s">
        <v>35</v>
      </c>
      <c r="B20" s="20">
        <v>14</v>
      </c>
      <c r="C20" s="21">
        <v>14</v>
      </c>
      <c r="D20" s="22">
        <v>0.9</v>
      </c>
      <c r="E20" s="23">
        <f>PRODUCT(C20,D20)</f>
        <v>12.6</v>
      </c>
      <c r="F20" s="69">
        <v>12.1</v>
      </c>
      <c r="G20" s="16"/>
      <c r="H20" s="2"/>
      <c r="I20" s="25"/>
      <c r="J20" s="20"/>
      <c r="K20" s="21"/>
      <c r="L20" s="22"/>
      <c r="M20" s="23"/>
      <c r="N20" s="24">
        <v>0</v>
      </c>
      <c r="O20" s="18"/>
      <c r="P20" s="2"/>
      <c r="Q20" s="2"/>
    </row>
    <row r="21" spans="1:15" ht="12.75">
      <c r="A21" s="11"/>
      <c r="B21" s="12">
        <v>0</v>
      </c>
      <c r="C21" s="13">
        <v>0</v>
      </c>
      <c r="D21" s="14">
        <v>0.9</v>
      </c>
      <c r="E21" s="14">
        <f t="shared" si="0"/>
        <v>0</v>
      </c>
      <c r="F21" s="17">
        <v>0</v>
      </c>
      <c r="G21" s="16"/>
      <c r="I21" s="11"/>
      <c r="J21" s="12">
        <v>0</v>
      </c>
      <c r="K21" s="13">
        <v>0</v>
      </c>
      <c r="L21" s="14"/>
      <c r="M21" s="14"/>
      <c r="N21" s="17">
        <v>0</v>
      </c>
      <c r="O21" s="18"/>
    </row>
    <row r="22" spans="1:17" s="26" customFormat="1" ht="13.5" thickBot="1">
      <c r="A22" s="30" t="s">
        <v>27</v>
      </c>
      <c r="B22" s="31">
        <f>J23</f>
        <v>200</v>
      </c>
      <c r="C22" s="32">
        <f>K23</f>
        <v>180</v>
      </c>
      <c r="D22" s="33">
        <v>0.9</v>
      </c>
      <c r="E22" s="34">
        <f>PRODUCT(C22,D22)</f>
        <v>162</v>
      </c>
      <c r="F22" s="33">
        <f>N23</f>
        <v>139.5</v>
      </c>
      <c r="G22" s="16"/>
      <c r="H22" s="2"/>
      <c r="I22" s="19"/>
      <c r="J22" s="20">
        <v>0</v>
      </c>
      <c r="K22" s="21">
        <v>0</v>
      </c>
      <c r="L22" s="22"/>
      <c r="M22" s="23">
        <f t="shared" si="1"/>
        <v>0</v>
      </c>
      <c r="N22" s="24">
        <v>0</v>
      </c>
      <c r="O22" s="18"/>
      <c r="P22" s="2"/>
      <c r="Q22" s="2"/>
    </row>
    <row r="23" spans="1:15" ht="13.5" thickBot="1">
      <c r="A23" s="40" t="s">
        <v>28</v>
      </c>
      <c r="B23" s="41">
        <f>SUM(B3:B22)</f>
        <v>569</v>
      </c>
      <c r="C23" s="42">
        <f>SUM(C3:C22)</f>
        <v>538</v>
      </c>
      <c r="D23" s="43"/>
      <c r="E23" s="44">
        <f>SUM(E3:E22)</f>
        <v>484.20000000000005</v>
      </c>
      <c r="F23" s="45">
        <f>SUM(F3:F22)</f>
        <v>376.6</v>
      </c>
      <c r="G23" s="16"/>
      <c r="I23" s="35" t="s">
        <v>28</v>
      </c>
      <c r="J23" s="36">
        <f>SUM(J3:J18)</f>
        <v>200</v>
      </c>
      <c r="K23" s="37">
        <f>SUM(K3:K18)</f>
        <v>180</v>
      </c>
      <c r="L23" s="35"/>
      <c r="M23" s="38">
        <f>SUM(M3:M18)</f>
        <v>162</v>
      </c>
      <c r="N23" s="38">
        <f>SUM(N3:N18)</f>
        <v>139.5</v>
      </c>
      <c r="O23" s="39">
        <f>-SUM(M23-N23)</f>
        <v>-22.5</v>
      </c>
    </row>
    <row r="24" spans="3:14" ht="12.75">
      <c r="C24" s="46"/>
      <c r="G24" s="16"/>
      <c r="I24"/>
      <c r="J24"/>
      <c r="K24"/>
      <c r="L24"/>
      <c r="M24"/>
      <c r="N24"/>
    </row>
    <row r="25" spans="1:14" ht="12.75">
      <c r="A25" s="49" t="s">
        <v>29</v>
      </c>
      <c r="B25" s="50">
        <v>538</v>
      </c>
      <c r="C25" s="51"/>
      <c r="D25">
        <v>0.9</v>
      </c>
      <c r="E25" s="52">
        <f>PRODUCT(B25,D25)</f>
        <v>484.2</v>
      </c>
      <c r="G25" s="16"/>
      <c r="I25"/>
      <c r="J25" s="47"/>
      <c r="K25" s="47"/>
      <c r="L25"/>
      <c r="M25" s="48"/>
      <c r="N25"/>
    </row>
    <row r="26" spans="1:17" s="26" customFormat="1" ht="12.75">
      <c r="A26"/>
      <c r="B26"/>
      <c r="C26" s="46"/>
      <c r="D26"/>
      <c r="E26"/>
      <c r="F26"/>
      <c r="G26" s="3"/>
      <c r="H26" s="2"/>
      <c r="I26"/>
      <c r="J26"/>
      <c r="K26" s="47"/>
      <c r="L26"/>
      <c r="M26"/>
      <c r="N26"/>
      <c r="O26" s="3"/>
      <c r="P26" s="2"/>
      <c r="Q26" s="2"/>
    </row>
    <row r="27" spans="1:17" s="26" customFormat="1" ht="12.75">
      <c r="A27" t="s">
        <v>31</v>
      </c>
      <c r="B27">
        <v>0</v>
      </c>
      <c r="C27" s="2"/>
      <c r="D27"/>
      <c r="E27" s="54">
        <f>PRODUCT(B27,D25)</f>
        <v>0</v>
      </c>
      <c r="F27"/>
      <c r="G27" s="16"/>
      <c r="H27" s="2"/>
      <c r="I27"/>
      <c r="J27"/>
      <c r="K27" s="47"/>
      <c r="L27"/>
      <c r="M27"/>
      <c r="N27"/>
      <c r="O27" s="3"/>
      <c r="P27" s="2"/>
      <c r="Q27" s="2"/>
    </row>
    <row r="28" spans="1:17" s="26" customFormat="1" ht="12.75">
      <c r="A28"/>
      <c r="B28"/>
      <c r="C28" s="2"/>
      <c r="D28" s="70"/>
      <c r="E28"/>
      <c r="F28"/>
      <c r="G28" s="16"/>
      <c r="H28" s="2"/>
      <c r="I28"/>
      <c r="J28"/>
      <c r="K28" s="47"/>
      <c r="L28"/>
      <c r="M28"/>
      <c r="N28"/>
      <c r="O28" s="3"/>
      <c r="P28" s="2"/>
      <c r="Q28" s="2"/>
    </row>
    <row r="29" spans="5:14" ht="12.75">
      <c r="E29" s="55">
        <f>SUM(E23-E25)</f>
        <v>5.684341886080802E-14</v>
      </c>
      <c r="F29" t="s">
        <v>32</v>
      </c>
      <c r="G29" s="39">
        <f>-SUM(E23-F23)</f>
        <v>-107.60000000000002</v>
      </c>
      <c r="I29"/>
      <c r="J29"/>
      <c r="K29"/>
      <c r="L29"/>
      <c r="M29" s="53"/>
      <c r="N29"/>
    </row>
    <row r="34" spans="9:10" ht="12.75">
      <c r="I34" s="46"/>
      <c r="J34" s="46"/>
    </row>
    <row r="35" spans="9:11" ht="12.75">
      <c r="I35" s="51"/>
      <c r="J35" s="51"/>
      <c r="K35" s="51"/>
    </row>
    <row r="36" spans="1:17" s="3" customFormat="1" ht="12.75">
      <c r="A36"/>
      <c r="B36"/>
      <c r="C36" s="2"/>
      <c r="D36"/>
      <c r="E36"/>
      <c r="F36"/>
      <c r="H36" s="2"/>
      <c r="I36" s="46"/>
      <c r="J36" s="46"/>
      <c r="K36" s="46"/>
      <c r="L36" s="2"/>
      <c r="M36" s="2"/>
      <c r="N36" s="2"/>
      <c r="P36" s="2"/>
      <c r="Q36" s="2"/>
    </row>
  </sheetData>
  <sheetProtection/>
  <printOptions horizontalCentered="1" vertic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</dc:creator>
  <cp:keywords/>
  <dc:description/>
  <cp:lastModifiedBy>Gemma</cp:lastModifiedBy>
  <dcterms:created xsi:type="dcterms:W3CDTF">2016-02-13T22:56:02Z</dcterms:created>
  <dcterms:modified xsi:type="dcterms:W3CDTF">2016-02-13T22:56:26Z</dcterms:modified>
  <cp:category/>
  <cp:version/>
  <cp:contentType/>
  <cp:contentStatus/>
</cp:coreProperties>
</file>