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9780" windowHeight="12240" activeTab="1"/>
  </bookViews>
  <sheets>
    <sheet name="Informe periodo especial" sheetId="1" r:id="rId1"/>
    <sheet name="Planes de viabiliad" sheetId="2" r:id="rId2"/>
  </sheets>
  <definedNames/>
  <calcPr fullCalcOnLoad="1"/>
</workbook>
</file>

<file path=xl/sharedStrings.xml><?xml version="1.0" encoding="utf-8"?>
<sst xmlns="http://schemas.openxmlformats.org/spreadsheetml/2006/main" count="92" uniqueCount="50">
  <si>
    <t>GASTOS:</t>
  </si>
  <si>
    <t>TOTAL GASTOS</t>
  </si>
  <si>
    <t>INGRESOS:</t>
  </si>
  <si>
    <t>TOTAL INGRESOS</t>
  </si>
  <si>
    <t>4.5</t>
  </si>
  <si>
    <t>Deudas</t>
  </si>
  <si>
    <t>Asignaciones</t>
  </si>
  <si>
    <t>Transporte y Combustible</t>
  </si>
  <si>
    <t>Arrendamientos</t>
  </si>
  <si>
    <t>Agrícolas</t>
  </si>
  <si>
    <t xml:space="preserve">Comunicaciones </t>
  </si>
  <si>
    <t>Otros gastos</t>
  </si>
  <si>
    <t>Mto, averías e impuestos</t>
  </si>
  <si>
    <t>Materiales</t>
  </si>
  <si>
    <t>Sep</t>
  </si>
  <si>
    <t>Oct</t>
  </si>
  <si>
    <t>Nov</t>
  </si>
  <si>
    <t>Dic</t>
  </si>
  <si>
    <t>Ene</t>
  </si>
  <si>
    <t>Feb</t>
  </si>
  <si>
    <t>Jornadas</t>
  </si>
  <si>
    <t>Asignación/Jornada</t>
  </si>
  <si>
    <t>Cuota</t>
  </si>
  <si>
    <t>Bolsas</t>
  </si>
  <si>
    <t>Cuotas</t>
  </si>
  <si>
    <t>Otros ingresos</t>
  </si>
  <si>
    <t>BALANCE MENSUAL</t>
  </si>
  <si>
    <t>Media 4 meses</t>
  </si>
  <si>
    <t>Subtotal gastos</t>
  </si>
  <si>
    <t>Bolsas 80</t>
  </si>
  <si>
    <t>Bolsas 90</t>
  </si>
  <si>
    <t>Cuota 50</t>
  </si>
  <si>
    <t>Asig. 800</t>
  </si>
  <si>
    <t>Actualmente</t>
  </si>
  <si>
    <t>Verano</t>
  </si>
  <si>
    <t>Invierno</t>
  </si>
  <si>
    <t>Primavera</t>
  </si>
  <si>
    <t>Ahora</t>
  </si>
  <si>
    <t>Gastos fijos</t>
  </si>
  <si>
    <t>Bolsas 100</t>
  </si>
  <si>
    <t>Asig. 1100</t>
  </si>
  <si>
    <t>Asig. 900</t>
  </si>
  <si>
    <t>Asig. 700</t>
  </si>
  <si>
    <t>Cuota 45</t>
  </si>
  <si>
    <t>Aporte a fondo de cobertura</t>
  </si>
  <si>
    <t>Gasto por trabajador</t>
  </si>
  <si>
    <t>Cobertura 100</t>
  </si>
  <si>
    <t>Cobertura 200</t>
  </si>
  <si>
    <t>Cobertura 300</t>
  </si>
  <si>
    <t>Cobertura 400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</si>
</sst>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#,##0.00_ ;\-#,##0.00\ "/>
  </numFmts>
  <fonts count="6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0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</borders>
  <cellStyleXfs count="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72" fontId="1" fillId="0" borderId="1" xfId="15" applyFont="1" applyBorder="1" applyAlignment="1">
      <alignment/>
    </xf>
    <xf numFmtId="172" fontId="1" fillId="0" borderId="0" xfId="15" applyFont="1" applyBorder="1" applyAlignment="1">
      <alignment/>
    </xf>
    <xf numFmtId="172" fontId="1" fillId="0" borderId="2" xfId="15" applyFont="1" applyBorder="1" applyAlignment="1">
      <alignment/>
    </xf>
    <xf numFmtId="172" fontId="2" fillId="0" borderId="1" xfId="15" applyFont="1" applyBorder="1" applyAlignment="1">
      <alignment/>
    </xf>
    <xf numFmtId="172" fontId="2" fillId="0" borderId="0" xfId="15" applyFont="1" applyBorder="1" applyAlignment="1">
      <alignment/>
    </xf>
    <xf numFmtId="172" fontId="2" fillId="0" borderId="2" xfId="15" applyFont="1" applyBorder="1" applyAlignment="1">
      <alignment/>
    </xf>
    <xf numFmtId="172" fontId="2" fillId="0" borderId="6" xfId="15" applyFont="1" applyBorder="1" applyAlignment="1">
      <alignment/>
    </xf>
    <xf numFmtId="172" fontId="2" fillId="0" borderId="7" xfId="15" applyFont="1" applyBorder="1" applyAlignment="1">
      <alignment/>
    </xf>
    <xf numFmtId="172" fontId="2" fillId="0" borderId="8" xfId="15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72" fontId="3" fillId="0" borderId="6" xfId="15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2" fontId="1" fillId="0" borderId="1" xfId="15" applyFont="1" applyBorder="1" applyAlignment="1">
      <alignment/>
    </xf>
    <xf numFmtId="172" fontId="1" fillId="0" borderId="0" xfId="15" applyFont="1" applyBorder="1" applyAlignment="1">
      <alignment/>
    </xf>
    <xf numFmtId="172" fontId="1" fillId="0" borderId="2" xfId="15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1" xfId="15" applyFont="1" applyBorder="1" applyAlignment="1">
      <alignment/>
    </xf>
    <xf numFmtId="172" fontId="2" fillId="0" borderId="0" xfId="15" applyFont="1" applyBorder="1" applyAlignment="1">
      <alignment/>
    </xf>
    <xf numFmtId="172" fontId="2" fillId="0" borderId="2" xfId="15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2" fontId="0" fillId="0" borderId="0" xfId="15" applyFont="1" applyAlignment="1">
      <alignment/>
    </xf>
    <xf numFmtId="172" fontId="0" fillId="0" borderId="0" xfId="15" applyFont="1" applyBorder="1" applyAlignment="1">
      <alignment/>
    </xf>
    <xf numFmtId="172" fontId="0" fillId="0" borderId="10" xfId="15" applyFont="1" applyBorder="1" applyAlignment="1">
      <alignment/>
    </xf>
    <xf numFmtId="172" fontId="4" fillId="0" borderId="0" xfId="15" applyFont="1" applyAlignment="1">
      <alignment/>
    </xf>
    <xf numFmtId="172" fontId="4" fillId="0" borderId="0" xfId="15" applyFont="1" applyBorder="1" applyAlignment="1">
      <alignment/>
    </xf>
    <xf numFmtId="172" fontId="4" fillId="0" borderId="10" xfId="15" applyFont="1" applyBorder="1" applyAlignment="1">
      <alignment/>
    </xf>
    <xf numFmtId="172" fontId="0" fillId="0" borderId="0" xfId="15" applyFont="1" applyAlignment="1">
      <alignment horizontal="right"/>
    </xf>
    <xf numFmtId="0" fontId="0" fillId="0" borderId="12" xfId="0" applyFont="1" applyBorder="1" applyAlignment="1">
      <alignment/>
    </xf>
    <xf numFmtId="172" fontId="0" fillId="0" borderId="12" xfId="15" applyFont="1" applyBorder="1" applyAlignment="1">
      <alignment/>
    </xf>
    <xf numFmtId="172" fontId="4" fillId="0" borderId="12" xfId="15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/>
    </xf>
    <xf numFmtId="172" fontId="4" fillId="0" borderId="14" xfId="15" applyFont="1" applyBorder="1" applyAlignment="1">
      <alignment/>
    </xf>
    <xf numFmtId="172" fontId="4" fillId="0" borderId="15" xfId="15" applyFont="1" applyBorder="1" applyAlignment="1">
      <alignment/>
    </xf>
    <xf numFmtId="172" fontId="4" fillId="0" borderId="16" xfId="15" applyFont="1" applyBorder="1" applyAlignment="1">
      <alignment/>
    </xf>
    <xf numFmtId="0" fontId="0" fillId="0" borderId="14" xfId="0" applyFont="1" applyBorder="1" applyAlignment="1">
      <alignment/>
    </xf>
    <xf numFmtId="172" fontId="4" fillId="0" borderId="17" xfId="15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4" fontId="4" fillId="0" borderId="12" xfId="15" applyNumberFormat="1" applyFont="1" applyBorder="1" applyAlignment="1">
      <alignment/>
    </xf>
    <xf numFmtId="172" fontId="5" fillId="0" borderId="14" xfId="15" applyFont="1" applyBorder="1" applyAlignment="1">
      <alignment/>
    </xf>
    <xf numFmtId="172" fontId="5" fillId="0" borderId="15" xfId="15" applyFont="1" applyBorder="1" applyAlignment="1">
      <alignment/>
    </xf>
    <xf numFmtId="172" fontId="5" fillId="0" borderId="16" xfId="15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72" fontId="3" fillId="0" borderId="1" xfId="15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</cellXfs>
  <cellStyles count="2">
    <cellStyle name="Normal" xfId="0"/>
    <cellStyle name="Euro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1">
      <selection activeCell="B33" sqref="B33"/>
    </sheetView>
  </sheetViews>
  <sheetFormatPr defaultColWidth="11.421875" defaultRowHeight="12.75"/>
  <cols>
    <col min="1" max="1" width="25.00390625" style="39" customWidth="1"/>
    <col min="2" max="3" width="11.421875" style="39" customWidth="1"/>
    <col min="4" max="4" width="5.8515625" style="39" customWidth="1"/>
    <col min="5" max="8" width="11.421875" style="39" customWidth="1"/>
    <col min="9" max="9" width="5.57421875" style="39" customWidth="1"/>
    <col min="10" max="10" width="16.7109375" style="39" customWidth="1"/>
    <col min="11" max="16384" width="11.421875" style="39" customWidth="1"/>
  </cols>
  <sheetData>
    <row r="2" spans="5:10" s="32" customFormat="1" ht="13.5" thickBot="1">
      <c r="E2" s="33"/>
      <c r="F2" s="33"/>
      <c r="G2" s="33"/>
      <c r="H2" s="33"/>
      <c r="I2" s="34"/>
      <c r="J2" s="57"/>
    </row>
    <row r="3" spans="1:10" ht="12.75">
      <c r="A3" s="35"/>
      <c r="B3" s="35" t="s">
        <v>14</v>
      </c>
      <c r="C3" s="36" t="s">
        <v>15</v>
      </c>
      <c r="D3" s="37"/>
      <c r="E3" s="36" t="s">
        <v>16</v>
      </c>
      <c r="F3" s="36" t="s">
        <v>17</v>
      </c>
      <c r="G3" s="36" t="s">
        <v>18</v>
      </c>
      <c r="H3" s="38" t="s">
        <v>19</v>
      </c>
      <c r="I3" s="36"/>
      <c r="J3" s="56" t="s">
        <v>27</v>
      </c>
    </row>
    <row r="4" spans="1:10" ht="12.75">
      <c r="A4" s="40" t="s">
        <v>0</v>
      </c>
      <c r="C4" s="41"/>
      <c r="D4" s="42"/>
      <c r="E4" s="41"/>
      <c r="F4" s="41"/>
      <c r="G4" s="41"/>
      <c r="H4" s="42"/>
      <c r="I4" s="41"/>
      <c r="J4" s="53"/>
    </row>
    <row r="5" spans="1:10" ht="12.75">
      <c r="A5" s="39" t="s">
        <v>20</v>
      </c>
      <c r="B5" s="43" t="s">
        <v>4</v>
      </c>
      <c r="C5" s="44" t="s">
        <v>4</v>
      </c>
      <c r="D5" s="45"/>
      <c r="E5" s="41">
        <v>3</v>
      </c>
      <c r="F5" s="41">
        <v>3.5</v>
      </c>
      <c r="G5" s="41">
        <v>3.5</v>
      </c>
      <c r="H5" s="42">
        <v>3.5</v>
      </c>
      <c r="I5" s="41"/>
      <c r="J5" s="53">
        <v>3.5</v>
      </c>
    </row>
    <row r="6" spans="1:10" ht="12.75">
      <c r="A6" s="39" t="s">
        <v>21</v>
      </c>
      <c r="B6" s="46">
        <v>700</v>
      </c>
      <c r="C6" s="47">
        <v>700</v>
      </c>
      <c r="D6" s="48"/>
      <c r="E6" s="47">
        <v>700</v>
      </c>
      <c r="F6" s="47">
        <v>700</v>
      </c>
      <c r="G6" s="47">
        <v>700</v>
      </c>
      <c r="H6" s="48">
        <v>700</v>
      </c>
      <c r="I6" s="47"/>
      <c r="J6" s="54">
        <v>700</v>
      </c>
    </row>
    <row r="7" spans="2:10" ht="12.75">
      <c r="B7" s="46"/>
      <c r="C7" s="47"/>
      <c r="D7" s="48"/>
      <c r="E7" s="47"/>
      <c r="F7" s="47"/>
      <c r="G7" s="47"/>
      <c r="H7" s="48"/>
      <c r="I7" s="47"/>
      <c r="J7" s="54"/>
    </row>
    <row r="8" spans="1:10" ht="12.75">
      <c r="A8" s="40" t="s">
        <v>6</v>
      </c>
      <c r="B8" s="49">
        <v>3150</v>
      </c>
      <c r="C8" s="50">
        <v>3200</v>
      </c>
      <c r="D8" s="51"/>
      <c r="E8" s="50">
        <f>E5*E6</f>
        <v>2100</v>
      </c>
      <c r="F8" s="50">
        <f>F5*F6</f>
        <v>2450</v>
      </c>
      <c r="G8" s="50">
        <f>G5*G6</f>
        <v>2450</v>
      </c>
      <c r="H8" s="51">
        <f>H5*H6</f>
        <v>2450</v>
      </c>
      <c r="I8" s="50"/>
      <c r="J8" s="55">
        <f>AVERAGE(E8:H8)</f>
        <v>2362.5</v>
      </c>
    </row>
    <row r="9" spans="1:10" ht="12.75">
      <c r="A9" s="40"/>
      <c r="B9" s="49"/>
      <c r="C9" s="50"/>
      <c r="D9" s="51"/>
      <c r="E9" s="50"/>
      <c r="F9" s="50"/>
      <c r="G9" s="50"/>
      <c r="H9" s="51"/>
      <c r="I9" s="50"/>
      <c r="J9" s="55"/>
    </row>
    <row r="10" spans="1:10" ht="12.75">
      <c r="A10" s="39" t="s">
        <v>7</v>
      </c>
      <c r="B10" s="46">
        <v>349.15</v>
      </c>
      <c r="C10" s="47">
        <v>0</v>
      </c>
      <c r="D10" s="48"/>
      <c r="E10" s="47">
        <v>427.85</v>
      </c>
      <c r="F10" s="47">
        <v>339.51</v>
      </c>
      <c r="G10" s="47">
        <v>422.4</v>
      </c>
      <c r="H10" s="48">
        <v>470</v>
      </c>
      <c r="I10" s="47"/>
      <c r="J10" s="54">
        <f aca="true" t="shared" si="0" ref="J10:J31">AVERAGE(E10:H10)</f>
        <v>414.94</v>
      </c>
    </row>
    <row r="11" spans="1:10" ht="12.75">
      <c r="A11" s="39" t="s">
        <v>8</v>
      </c>
      <c r="B11" s="46"/>
      <c r="C11" s="47">
        <v>0</v>
      </c>
      <c r="D11" s="48"/>
      <c r="E11" s="47">
        <v>0</v>
      </c>
      <c r="F11" s="47">
        <v>0</v>
      </c>
      <c r="G11" s="47">
        <v>970</v>
      </c>
      <c r="H11" s="48">
        <v>0</v>
      </c>
      <c r="I11" s="47"/>
      <c r="J11" s="54">
        <f t="shared" si="0"/>
        <v>242.5</v>
      </c>
    </row>
    <row r="12" spans="1:10" ht="12.75">
      <c r="A12" s="39" t="s">
        <v>9</v>
      </c>
      <c r="B12" s="46"/>
      <c r="C12" s="47">
        <v>30</v>
      </c>
      <c r="D12" s="48"/>
      <c r="E12" s="47">
        <v>265</v>
      </c>
      <c r="F12" s="47">
        <v>29.75</v>
      </c>
      <c r="G12" s="47">
        <v>80</v>
      </c>
      <c r="H12" s="48">
        <v>252</v>
      </c>
      <c r="I12" s="47"/>
      <c r="J12" s="54">
        <f>AVERAGE(E12:H12)</f>
        <v>156.6875</v>
      </c>
    </row>
    <row r="13" spans="1:10" ht="12.75">
      <c r="A13" s="39" t="s">
        <v>10</v>
      </c>
      <c r="B13" s="46">
        <v>141.82</v>
      </c>
      <c r="C13" s="47">
        <v>64.07</v>
      </c>
      <c r="D13" s="48"/>
      <c r="E13" s="47">
        <v>61.06</v>
      </c>
      <c r="F13" s="47">
        <v>74.58</v>
      </c>
      <c r="G13" s="47">
        <v>44.7</v>
      </c>
      <c r="H13" s="48">
        <v>36</v>
      </c>
      <c r="I13" s="47"/>
      <c r="J13" s="54">
        <f t="shared" si="0"/>
        <v>54.084999999999994</v>
      </c>
    </row>
    <row r="14" spans="1:10" ht="12.75">
      <c r="A14" s="39" t="s">
        <v>13</v>
      </c>
      <c r="B14" s="46"/>
      <c r="C14" s="47"/>
      <c r="D14" s="48"/>
      <c r="E14" s="47">
        <v>35.85</v>
      </c>
      <c r="F14" s="47">
        <v>55</v>
      </c>
      <c r="G14" s="47">
        <v>122.5</v>
      </c>
      <c r="H14" s="48">
        <v>10</v>
      </c>
      <c r="I14" s="47"/>
      <c r="J14" s="54">
        <f t="shared" si="0"/>
        <v>55.8375</v>
      </c>
    </row>
    <row r="15" spans="1:10" ht="12.75">
      <c r="A15" s="39" t="s">
        <v>11</v>
      </c>
      <c r="B15" s="46"/>
      <c r="C15" s="47">
        <v>400</v>
      </c>
      <c r="D15" s="48"/>
      <c r="E15" s="41"/>
      <c r="F15" s="41"/>
      <c r="G15" s="41"/>
      <c r="H15" s="42"/>
      <c r="I15" s="41"/>
      <c r="J15" s="54"/>
    </row>
    <row r="16" spans="1:10" ht="12.75">
      <c r="A16" s="39" t="s">
        <v>12</v>
      </c>
      <c r="B16" s="46"/>
      <c r="C16" s="47"/>
      <c r="D16" s="48"/>
      <c r="E16" s="47">
        <v>0</v>
      </c>
      <c r="F16" s="47">
        <v>486.97</v>
      </c>
      <c r="G16" s="47">
        <v>0</v>
      </c>
      <c r="H16" s="48">
        <v>0</v>
      </c>
      <c r="I16" s="47"/>
      <c r="J16" s="54">
        <f t="shared" si="0"/>
        <v>121.7425</v>
      </c>
    </row>
    <row r="17" spans="1:10" ht="12.75">
      <c r="A17" s="39" t="s">
        <v>5</v>
      </c>
      <c r="B17" s="46"/>
      <c r="C17" s="47"/>
      <c r="D17" s="48"/>
      <c r="E17" s="47">
        <v>162.22</v>
      </c>
      <c r="F17" s="47">
        <v>481.09</v>
      </c>
      <c r="G17" s="47">
        <v>0</v>
      </c>
      <c r="H17" s="48">
        <v>0</v>
      </c>
      <c r="I17" s="47"/>
      <c r="J17" s="54">
        <f t="shared" si="0"/>
        <v>160.8275</v>
      </c>
    </row>
    <row r="18" spans="1:10" ht="12.75">
      <c r="A18" s="40" t="s">
        <v>28</v>
      </c>
      <c r="B18" s="49">
        <f aca="true" t="shared" si="1" ref="B18:H18">SUM(B10:B17)</f>
        <v>490.96999999999997</v>
      </c>
      <c r="C18" s="50">
        <f t="shared" si="1"/>
        <v>494.07</v>
      </c>
      <c r="D18" s="51"/>
      <c r="E18" s="50">
        <f t="shared" si="1"/>
        <v>951.9800000000001</v>
      </c>
      <c r="F18" s="50">
        <f t="shared" si="1"/>
        <v>1466.8999999999999</v>
      </c>
      <c r="G18" s="50">
        <f t="shared" si="1"/>
        <v>1639.6000000000001</v>
      </c>
      <c r="H18" s="51">
        <f t="shared" si="1"/>
        <v>768</v>
      </c>
      <c r="I18" s="50"/>
      <c r="J18" s="54">
        <f t="shared" si="0"/>
        <v>1206.6200000000001</v>
      </c>
    </row>
    <row r="19" spans="2:10" ht="12.75">
      <c r="B19" s="46"/>
      <c r="C19" s="47"/>
      <c r="D19" s="48"/>
      <c r="E19" s="47"/>
      <c r="F19" s="47"/>
      <c r="G19" s="47"/>
      <c r="H19" s="48"/>
      <c r="I19" s="47"/>
      <c r="J19" s="55"/>
    </row>
    <row r="20" spans="1:10" s="62" customFormat="1" ht="12.75">
      <c r="A20" s="58" t="s">
        <v>1</v>
      </c>
      <c r="B20" s="59">
        <f aca="true" t="shared" si="2" ref="B20:H20">SUM(B8:B17)</f>
        <v>3640.9700000000003</v>
      </c>
      <c r="C20" s="59">
        <f t="shared" si="2"/>
        <v>3694.07</v>
      </c>
      <c r="D20" s="60"/>
      <c r="E20" s="59">
        <f t="shared" si="2"/>
        <v>3051.9799999999996</v>
      </c>
      <c r="F20" s="59">
        <f t="shared" si="2"/>
        <v>3916.9000000000005</v>
      </c>
      <c r="G20" s="59">
        <f t="shared" si="2"/>
        <v>4089.6</v>
      </c>
      <c r="H20" s="60">
        <f t="shared" si="2"/>
        <v>3218</v>
      </c>
      <c r="I20" s="59"/>
      <c r="J20" s="61">
        <f t="shared" si="0"/>
        <v>3569.12</v>
      </c>
    </row>
    <row r="21" spans="3:10" ht="12.75">
      <c r="C21" s="41"/>
      <c r="D21" s="42"/>
      <c r="E21" s="41"/>
      <c r="F21" s="41"/>
      <c r="G21" s="41"/>
      <c r="H21" s="42"/>
      <c r="I21" s="41"/>
      <c r="J21" s="55"/>
    </row>
    <row r="22" spans="1:10" ht="12.75">
      <c r="A22" s="40" t="s">
        <v>2</v>
      </c>
      <c r="C22" s="41"/>
      <c r="D22" s="42"/>
      <c r="E22" s="41"/>
      <c r="F22" s="41"/>
      <c r="G22" s="41"/>
      <c r="H22" s="42"/>
      <c r="I22" s="41"/>
      <c r="J22" s="55"/>
    </row>
    <row r="23" spans="1:10" ht="12.75">
      <c r="A23" s="39" t="s">
        <v>22</v>
      </c>
      <c r="B23" s="39">
        <v>45</v>
      </c>
      <c r="C23" s="41">
        <v>45</v>
      </c>
      <c r="D23" s="42"/>
      <c r="E23" s="41">
        <v>45</v>
      </c>
      <c r="F23" s="41">
        <v>45</v>
      </c>
      <c r="G23" s="41">
        <v>45</v>
      </c>
      <c r="H23" s="42">
        <v>45</v>
      </c>
      <c r="I23" s="41"/>
      <c r="J23" s="54">
        <f t="shared" si="0"/>
        <v>45</v>
      </c>
    </row>
    <row r="24" spans="1:10" s="31" customFormat="1" ht="12.75">
      <c r="A24" s="31" t="s">
        <v>23</v>
      </c>
      <c r="B24" s="31">
        <v>86</v>
      </c>
      <c r="C24" s="64">
        <v>98</v>
      </c>
      <c r="D24" s="65"/>
      <c r="E24" s="64">
        <v>79</v>
      </c>
      <c r="F24" s="64">
        <v>64</v>
      </c>
      <c r="G24" s="64">
        <v>61</v>
      </c>
      <c r="H24" s="65">
        <v>59</v>
      </c>
      <c r="I24" s="64"/>
      <c r="J24" s="66">
        <f t="shared" si="0"/>
        <v>65.75</v>
      </c>
    </row>
    <row r="25" spans="3:10" ht="12.75">
      <c r="C25" s="41"/>
      <c r="D25" s="42"/>
      <c r="E25" s="41"/>
      <c r="F25" s="41"/>
      <c r="G25" s="41"/>
      <c r="H25" s="42"/>
      <c r="I25" s="41"/>
      <c r="J25" s="54"/>
    </row>
    <row r="26" spans="1:10" ht="12.75">
      <c r="A26" s="39" t="s">
        <v>24</v>
      </c>
      <c r="B26" s="46">
        <f aca="true" t="shared" si="3" ref="B26:H26">B23*B24</f>
        <v>3870</v>
      </c>
      <c r="C26" s="47">
        <f t="shared" si="3"/>
        <v>4410</v>
      </c>
      <c r="D26" s="48"/>
      <c r="E26" s="47">
        <f t="shared" si="3"/>
        <v>3555</v>
      </c>
      <c r="F26" s="47">
        <f t="shared" si="3"/>
        <v>2880</v>
      </c>
      <c r="G26" s="47">
        <f t="shared" si="3"/>
        <v>2745</v>
      </c>
      <c r="H26" s="48">
        <f t="shared" si="3"/>
        <v>2655</v>
      </c>
      <c r="I26" s="47"/>
      <c r="J26" s="54">
        <f t="shared" si="0"/>
        <v>2958.75</v>
      </c>
    </row>
    <row r="27" spans="1:10" ht="12.75">
      <c r="A27" s="39" t="s">
        <v>25</v>
      </c>
      <c r="B27" s="52">
        <v>50.08</v>
      </c>
      <c r="C27" s="47">
        <v>0</v>
      </c>
      <c r="D27" s="48"/>
      <c r="E27" s="47">
        <v>0</v>
      </c>
      <c r="F27" s="47">
        <v>0</v>
      </c>
      <c r="G27" s="47">
        <v>124.07</v>
      </c>
      <c r="H27" s="48">
        <v>0</v>
      </c>
      <c r="I27" s="47"/>
      <c r="J27" s="54">
        <f t="shared" si="0"/>
        <v>31.0175</v>
      </c>
    </row>
    <row r="28" spans="2:10" ht="12.75">
      <c r="B28" s="52"/>
      <c r="C28" s="47"/>
      <c r="D28" s="48"/>
      <c r="E28" s="47"/>
      <c r="F28" s="47"/>
      <c r="G28" s="47"/>
      <c r="H28" s="48"/>
      <c r="I28" s="47"/>
      <c r="J28" s="55"/>
    </row>
    <row r="29" spans="1:10" s="62" customFormat="1" ht="12.75">
      <c r="A29" s="58" t="s">
        <v>3</v>
      </c>
      <c r="B29" s="59">
        <f aca="true" t="shared" si="4" ref="B29:H29">SUM(B26:B27)</f>
        <v>3920.08</v>
      </c>
      <c r="C29" s="59">
        <f t="shared" si="4"/>
        <v>4410</v>
      </c>
      <c r="D29" s="60"/>
      <c r="E29" s="59">
        <f t="shared" si="4"/>
        <v>3555</v>
      </c>
      <c r="F29" s="59">
        <f t="shared" si="4"/>
        <v>2880</v>
      </c>
      <c r="G29" s="59">
        <f t="shared" si="4"/>
        <v>2869.07</v>
      </c>
      <c r="H29" s="60">
        <f t="shared" si="4"/>
        <v>2655</v>
      </c>
      <c r="I29" s="59"/>
      <c r="J29" s="61">
        <f t="shared" si="0"/>
        <v>2989.7675</v>
      </c>
    </row>
    <row r="30" spans="2:10" ht="12.75">
      <c r="B30" s="46"/>
      <c r="C30" s="47"/>
      <c r="D30" s="48"/>
      <c r="E30" s="47"/>
      <c r="F30" s="47"/>
      <c r="G30" s="47"/>
      <c r="H30" s="48"/>
      <c r="I30" s="47"/>
      <c r="J30" s="55"/>
    </row>
    <row r="31" spans="1:10" s="62" customFormat="1" ht="12.75">
      <c r="A31" s="58" t="s">
        <v>26</v>
      </c>
      <c r="B31" s="59">
        <f aca="true" t="shared" si="5" ref="B31:H31">SUM(B29-B20)</f>
        <v>279.1099999999997</v>
      </c>
      <c r="C31" s="59">
        <f t="shared" si="5"/>
        <v>715.9299999999998</v>
      </c>
      <c r="D31" s="59"/>
      <c r="E31" s="63">
        <f t="shared" si="5"/>
        <v>503.02000000000044</v>
      </c>
      <c r="F31" s="67">
        <f t="shared" si="5"/>
        <v>-1036.9000000000005</v>
      </c>
      <c r="G31" s="67">
        <f t="shared" si="5"/>
        <v>-1220.5299999999997</v>
      </c>
      <c r="H31" s="68">
        <f t="shared" si="5"/>
        <v>-563</v>
      </c>
      <c r="I31" s="59"/>
      <c r="J31" s="69">
        <f t="shared" si="0"/>
        <v>-579.3525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N32" sqref="N32"/>
    </sheetView>
  </sheetViews>
  <sheetFormatPr defaultColWidth="11.421875" defaultRowHeight="12.75"/>
  <cols>
    <col min="1" max="1" width="25.57421875" style="0" customWidth="1"/>
    <col min="3" max="3" width="4.7109375" style="0" customWidth="1"/>
    <col min="7" max="7" width="5.421875" style="0" customWidth="1"/>
    <col min="12" max="12" width="5.00390625" style="0" customWidth="1"/>
    <col min="16" max="16" width="5.0039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3.5" thickBot="1">
      <c r="A2" s="18"/>
      <c r="B2" s="18" t="s">
        <v>33</v>
      </c>
      <c r="C2" s="21"/>
      <c r="D2" s="18" t="s">
        <v>36</v>
      </c>
      <c r="E2" s="18" t="s">
        <v>34</v>
      </c>
      <c r="F2" s="18" t="s">
        <v>35</v>
      </c>
      <c r="G2" s="21"/>
      <c r="H2" s="18" t="s">
        <v>37</v>
      </c>
      <c r="I2" s="18" t="s">
        <v>36</v>
      </c>
      <c r="J2" s="18" t="s">
        <v>34</v>
      </c>
      <c r="K2" s="18" t="s">
        <v>35</v>
      </c>
      <c r="M2" s="18" t="s">
        <v>36</v>
      </c>
      <c r="N2" s="18" t="s">
        <v>34</v>
      </c>
      <c r="O2" s="18" t="s">
        <v>35</v>
      </c>
    </row>
    <row r="3" spans="1:15" ht="12.75">
      <c r="A3" s="2" t="s">
        <v>0</v>
      </c>
      <c r="B3" s="6"/>
      <c r="C3" s="3"/>
      <c r="D3" s="6"/>
      <c r="E3" s="19"/>
      <c r="F3" s="8"/>
      <c r="G3" s="4"/>
      <c r="H3" s="6"/>
      <c r="I3" s="7"/>
      <c r="J3" s="7"/>
      <c r="K3" s="8"/>
      <c r="L3" s="74"/>
      <c r="M3" s="6"/>
      <c r="N3" s="19"/>
      <c r="O3" s="8"/>
    </row>
    <row r="4" spans="1:15" ht="12.75">
      <c r="A4" s="1" t="s">
        <v>20</v>
      </c>
      <c r="B4" s="3">
        <v>3.5</v>
      </c>
      <c r="C4" s="3"/>
      <c r="D4" s="3">
        <v>3.5</v>
      </c>
      <c r="E4" s="4">
        <v>3.5</v>
      </c>
      <c r="F4" s="5">
        <v>3.5</v>
      </c>
      <c r="G4" s="4"/>
      <c r="H4" s="3">
        <v>3.5</v>
      </c>
      <c r="I4" s="4">
        <v>3.5</v>
      </c>
      <c r="J4" s="4">
        <v>3.5</v>
      </c>
      <c r="K4" s="5">
        <v>3.5</v>
      </c>
      <c r="L4" s="74"/>
      <c r="M4" s="3">
        <v>3.5</v>
      </c>
      <c r="N4" s="4">
        <v>3.5</v>
      </c>
      <c r="O4" s="5">
        <v>3.5</v>
      </c>
    </row>
    <row r="5" spans="1:15" ht="12.75">
      <c r="A5" s="1"/>
      <c r="B5" s="3"/>
      <c r="C5" s="3"/>
      <c r="D5" s="3"/>
      <c r="E5" s="4"/>
      <c r="F5" s="5"/>
      <c r="G5" s="4"/>
      <c r="H5" s="3"/>
      <c r="I5" s="4"/>
      <c r="J5" s="4"/>
      <c r="K5" s="5"/>
      <c r="L5" s="74"/>
      <c r="M5" s="3"/>
      <c r="N5" s="4"/>
      <c r="O5" s="5"/>
    </row>
    <row r="6" spans="1:15" s="31" customFormat="1" ht="12.75">
      <c r="A6" s="22" t="s">
        <v>21</v>
      </c>
      <c r="B6" s="23">
        <v>700</v>
      </c>
      <c r="C6" s="23"/>
      <c r="D6" s="23">
        <v>700</v>
      </c>
      <c r="E6" s="24">
        <v>700</v>
      </c>
      <c r="F6" s="25">
        <v>700</v>
      </c>
      <c r="G6" s="24"/>
      <c r="H6" s="23">
        <v>700</v>
      </c>
      <c r="I6" s="24">
        <v>700</v>
      </c>
      <c r="J6" s="24">
        <v>700</v>
      </c>
      <c r="K6" s="25">
        <v>700</v>
      </c>
      <c r="L6" s="75"/>
      <c r="M6" s="23">
        <v>700</v>
      </c>
      <c r="N6" s="24">
        <v>700</v>
      </c>
      <c r="O6" s="25">
        <v>800</v>
      </c>
    </row>
    <row r="7" spans="1:15" ht="12.75">
      <c r="A7" s="1" t="s">
        <v>44</v>
      </c>
      <c r="B7" s="23">
        <v>0</v>
      </c>
      <c r="C7" s="76"/>
      <c r="D7" s="23">
        <v>0</v>
      </c>
      <c r="E7" s="24">
        <v>100</v>
      </c>
      <c r="F7" s="25">
        <v>300</v>
      </c>
      <c r="G7" s="77"/>
      <c r="H7" s="23">
        <v>0</v>
      </c>
      <c r="I7" s="24">
        <v>100</v>
      </c>
      <c r="J7" s="24">
        <v>200</v>
      </c>
      <c r="K7" s="25">
        <v>400</v>
      </c>
      <c r="L7" s="75"/>
      <c r="M7" s="23">
        <v>0</v>
      </c>
      <c r="N7" s="24">
        <v>100</v>
      </c>
      <c r="O7" s="25">
        <v>200</v>
      </c>
    </row>
    <row r="8" spans="1:15" ht="12.75">
      <c r="A8" s="78"/>
      <c r="B8" s="78"/>
      <c r="C8" s="79"/>
      <c r="F8" s="78"/>
      <c r="G8" s="78"/>
      <c r="K8" s="78"/>
      <c r="L8" s="78"/>
      <c r="O8" s="78"/>
    </row>
    <row r="9" spans="1:15" s="31" customFormat="1" ht="12.75">
      <c r="A9" s="27"/>
      <c r="B9" s="28"/>
      <c r="C9" s="28"/>
      <c r="D9" s="28"/>
      <c r="E9" s="29"/>
      <c r="F9" s="30"/>
      <c r="G9" s="29"/>
      <c r="H9" s="28"/>
      <c r="I9" s="29"/>
      <c r="J9" s="29"/>
      <c r="K9" s="30"/>
      <c r="L9" s="64"/>
      <c r="M9" s="28"/>
      <c r="N9" s="29"/>
      <c r="O9" s="30"/>
    </row>
    <row r="10" spans="1:15" s="31" customFormat="1" ht="12.75">
      <c r="A10" s="27" t="s">
        <v>45</v>
      </c>
      <c r="B10" s="28">
        <f>SUM(B7,B6)</f>
        <v>700</v>
      </c>
      <c r="C10" s="28"/>
      <c r="D10" s="28">
        <f>SUM(D7,D6)</f>
        <v>700</v>
      </c>
      <c r="E10" s="29">
        <f>SUM(E7,E6)</f>
        <v>800</v>
      </c>
      <c r="F10" s="30">
        <f>SUM(F7,F6)</f>
        <v>1000</v>
      </c>
      <c r="G10" s="29"/>
      <c r="H10" s="28">
        <f>SUM(H7,H6)</f>
        <v>700</v>
      </c>
      <c r="I10" s="29">
        <f>SUM(I7,I6)</f>
        <v>800</v>
      </c>
      <c r="J10" s="29">
        <f>SUM(J7,J6)</f>
        <v>900</v>
      </c>
      <c r="K10" s="30">
        <f>SUM(K7,K6)</f>
        <v>1100</v>
      </c>
      <c r="L10" s="29"/>
      <c r="M10" s="28">
        <f>SUM(M7,M6)</f>
        <v>700</v>
      </c>
      <c r="N10" s="29">
        <f>SUM(N7,N6)</f>
        <v>800</v>
      </c>
      <c r="O10" s="30">
        <f>SUM(O7,O6)</f>
        <v>1000</v>
      </c>
    </row>
    <row r="11" spans="1:15" ht="12.75">
      <c r="A11" s="1"/>
      <c r="B11" s="9"/>
      <c r="C11" s="9"/>
      <c r="D11" s="9"/>
      <c r="E11" s="10"/>
      <c r="F11" s="11"/>
      <c r="G11" s="10"/>
      <c r="H11" s="9"/>
      <c r="I11" s="10"/>
      <c r="J11" s="10"/>
      <c r="K11" s="11"/>
      <c r="L11" s="74"/>
      <c r="M11" s="9"/>
      <c r="N11" s="10"/>
      <c r="O11" s="11"/>
    </row>
    <row r="12" spans="1:15" s="26" customFormat="1" ht="12.75">
      <c r="A12" s="22" t="s">
        <v>6</v>
      </c>
      <c r="B12" s="23">
        <f>B4*B10</f>
        <v>2450</v>
      </c>
      <c r="C12" s="23"/>
      <c r="D12" s="23">
        <f aca="true" t="shared" si="0" ref="D12:O12">D4*D10</f>
        <v>2450</v>
      </c>
      <c r="E12" s="24">
        <f t="shared" si="0"/>
        <v>2800</v>
      </c>
      <c r="F12" s="25">
        <f t="shared" si="0"/>
        <v>3500</v>
      </c>
      <c r="G12" s="24"/>
      <c r="H12" s="23">
        <f t="shared" si="0"/>
        <v>2450</v>
      </c>
      <c r="I12" s="24">
        <f t="shared" si="0"/>
        <v>2800</v>
      </c>
      <c r="J12" s="24">
        <f t="shared" si="0"/>
        <v>3150</v>
      </c>
      <c r="K12" s="25">
        <f t="shared" si="0"/>
        <v>3850</v>
      </c>
      <c r="L12" s="24"/>
      <c r="M12" s="23">
        <f t="shared" si="0"/>
        <v>2450</v>
      </c>
      <c r="N12" s="24">
        <f t="shared" si="0"/>
        <v>2800</v>
      </c>
      <c r="O12" s="25">
        <f t="shared" si="0"/>
        <v>3500</v>
      </c>
    </row>
    <row r="13" spans="1:15" s="26" customFormat="1" ht="12.75">
      <c r="A13" s="22"/>
      <c r="B13" s="23"/>
      <c r="C13" s="23"/>
      <c r="D13" s="23"/>
      <c r="E13" s="24"/>
      <c r="F13" s="25"/>
      <c r="G13" s="24"/>
      <c r="H13" s="23"/>
      <c r="I13" s="24"/>
      <c r="J13" s="24"/>
      <c r="K13" s="25"/>
      <c r="L13" s="75"/>
      <c r="M13" s="23"/>
      <c r="N13" s="24"/>
      <c r="O13" s="25"/>
    </row>
    <row r="14" spans="1:15" s="26" customFormat="1" ht="12.75">
      <c r="A14" s="22" t="s">
        <v>38</v>
      </c>
      <c r="B14" s="23">
        <v>1000</v>
      </c>
      <c r="C14" s="23"/>
      <c r="D14" s="23">
        <v>1000</v>
      </c>
      <c r="E14" s="24">
        <v>1000</v>
      </c>
      <c r="F14" s="25">
        <v>1000</v>
      </c>
      <c r="G14" s="24"/>
      <c r="H14" s="23">
        <v>1000</v>
      </c>
      <c r="I14" s="24">
        <v>1000</v>
      </c>
      <c r="J14" s="24">
        <v>1000</v>
      </c>
      <c r="K14" s="25">
        <v>1000</v>
      </c>
      <c r="L14" s="75"/>
      <c r="M14" s="23">
        <v>1000</v>
      </c>
      <c r="N14" s="24">
        <v>1000</v>
      </c>
      <c r="O14" s="25">
        <v>1000</v>
      </c>
    </row>
    <row r="15" spans="1:15" ht="12.75">
      <c r="A15" s="1"/>
      <c r="B15" s="9"/>
      <c r="C15" s="9"/>
      <c r="D15" s="9"/>
      <c r="E15" s="10"/>
      <c r="F15" s="11"/>
      <c r="G15" s="10"/>
      <c r="H15" s="9"/>
      <c r="I15" s="10"/>
      <c r="J15" s="10"/>
      <c r="K15" s="11"/>
      <c r="L15" s="74"/>
      <c r="M15" s="9"/>
      <c r="N15" s="10"/>
      <c r="O15" s="11"/>
    </row>
    <row r="16" spans="1:15" ht="12.75">
      <c r="A16" s="2" t="s">
        <v>1</v>
      </c>
      <c r="B16" s="12">
        <f aca="true" t="shared" si="1" ref="B16:K16">SUM(B12:B15)</f>
        <v>3450</v>
      </c>
      <c r="C16" s="12"/>
      <c r="D16" s="12">
        <f t="shared" si="1"/>
        <v>3450</v>
      </c>
      <c r="E16" s="13">
        <f t="shared" si="1"/>
        <v>3800</v>
      </c>
      <c r="F16" s="14">
        <f t="shared" si="1"/>
        <v>4500</v>
      </c>
      <c r="G16" s="13"/>
      <c r="H16" s="12">
        <f t="shared" si="1"/>
        <v>3450</v>
      </c>
      <c r="I16" s="13">
        <f t="shared" si="1"/>
        <v>3800</v>
      </c>
      <c r="J16" s="13">
        <f t="shared" si="1"/>
        <v>4150</v>
      </c>
      <c r="K16" s="14">
        <f t="shared" si="1"/>
        <v>4850</v>
      </c>
      <c r="L16" s="74"/>
      <c r="M16" s="12">
        <f>SUM(M12:M15)</f>
        <v>3450</v>
      </c>
      <c r="N16" s="13">
        <f>SUM(N12:N15)</f>
        <v>3800</v>
      </c>
      <c r="O16" s="14">
        <f>SUM(O12:O15)</f>
        <v>4500</v>
      </c>
    </row>
    <row r="17" spans="1:15" ht="12.75">
      <c r="A17" s="1"/>
      <c r="B17" s="3"/>
      <c r="C17" s="3"/>
      <c r="D17" s="3"/>
      <c r="E17" s="4"/>
      <c r="F17" s="5"/>
      <c r="G17" s="4"/>
      <c r="H17" s="3"/>
      <c r="I17" s="4"/>
      <c r="J17" s="4"/>
      <c r="K17" s="5"/>
      <c r="L17" s="74"/>
      <c r="M17" s="3"/>
      <c r="N17" s="4"/>
      <c r="O17" s="5"/>
    </row>
    <row r="18" spans="1:15" ht="12.75">
      <c r="A18" s="2" t="s">
        <v>2</v>
      </c>
      <c r="B18" s="3"/>
      <c r="C18" s="3"/>
      <c r="D18" s="3"/>
      <c r="E18" s="4"/>
      <c r="F18" s="5"/>
      <c r="G18" s="4"/>
      <c r="H18" s="3"/>
      <c r="I18" s="4"/>
      <c r="J18" s="4"/>
      <c r="K18" s="5"/>
      <c r="L18" s="74"/>
      <c r="M18" s="3"/>
      <c r="N18" s="4"/>
      <c r="O18" s="5"/>
    </row>
    <row r="19" spans="1:15" s="31" customFormat="1" ht="12.75">
      <c r="A19" s="27" t="s">
        <v>22</v>
      </c>
      <c r="B19" s="70">
        <v>45</v>
      </c>
      <c r="C19" s="70"/>
      <c r="D19" s="70">
        <v>45</v>
      </c>
      <c r="E19" s="71">
        <v>45</v>
      </c>
      <c r="F19" s="72">
        <v>45</v>
      </c>
      <c r="G19" s="71"/>
      <c r="H19" s="70">
        <v>50</v>
      </c>
      <c r="I19" s="71">
        <v>50</v>
      </c>
      <c r="J19" s="71">
        <v>50</v>
      </c>
      <c r="K19" s="72">
        <v>50</v>
      </c>
      <c r="L19" s="64"/>
      <c r="M19" s="70">
        <v>45</v>
      </c>
      <c r="N19" s="71">
        <v>45</v>
      </c>
      <c r="O19" s="72">
        <v>45</v>
      </c>
    </row>
    <row r="20" spans="1:15" s="31" customFormat="1" ht="12.75">
      <c r="A20" s="27" t="s">
        <v>23</v>
      </c>
      <c r="B20" s="70">
        <v>63</v>
      </c>
      <c r="C20" s="70"/>
      <c r="D20" s="70">
        <v>80</v>
      </c>
      <c r="E20" s="71">
        <v>90</v>
      </c>
      <c r="F20" s="72">
        <v>100</v>
      </c>
      <c r="G20" s="71"/>
      <c r="H20" s="70">
        <v>63</v>
      </c>
      <c r="I20" s="71">
        <v>80</v>
      </c>
      <c r="J20" s="71">
        <v>90</v>
      </c>
      <c r="K20" s="72">
        <v>100</v>
      </c>
      <c r="L20" s="64"/>
      <c r="M20" s="70">
        <v>80</v>
      </c>
      <c r="N20" s="71">
        <v>90</v>
      </c>
      <c r="O20" s="72">
        <v>100</v>
      </c>
    </row>
    <row r="21" spans="1:15" ht="12.75">
      <c r="A21" s="1"/>
      <c r="B21" s="3"/>
      <c r="C21" s="3"/>
      <c r="D21" s="3"/>
      <c r="E21" s="4"/>
      <c r="F21" s="5"/>
      <c r="G21" s="4"/>
      <c r="H21" s="3"/>
      <c r="I21" s="4"/>
      <c r="J21" s="4"/>
      <c r="K21" s="5"/>
      <c r="L21" s="74"/>
      <c r="M21" s="3"/>
      <c r="N21" s="4"/>
      <c r="O21" s="5"/>
    </row>
    <row r="22" spans="1:15" ht="12.75">
      <c r="A22" s="1" t="s">
        <v>24</v>
      </c>
      <c r="B22" s="9">
        <f>B19*B20</f>
        <v>2835</v>
      </c>
      <c r="C22" s="9"/>
      <c r="D22" s="9">
        <f aca="true" t="shared" si="2" ref="D22:K22">D19*D20</f>
        <v>3600</v>
      </c>
      <c r="E22" s="10">
        <f t="shared" si="2"/>
        <v>4050</v>
      </c>
      <c r="F22" s="11">
        <f t="shared" si="2"/>
        <v>4500</v>
      </c>
      <c r="G22" s="10"/>
      <c r="H22" s="9">
        <f t="shared" si="2"/>
        <v>3150</v>
      </c>
      <c r="I22" s="10">
        <f t="shared" si="2"/>
        <v>4000</v>
      </c>
      <c r="J22" s="10">
        <f t="shared" si="2"/>
        <v>4500</v>
      </c>
      <c r="K22" s="11">
        <f t="shared" si="2"/>
        <v>5000</v>
      </c>
      <c r="L22" s="74"/>
      <c r="M22" s="9">
        <f>M19*M20</f>
        <v>3600</v>
      </c>
      <c r="N22" s="10">
        <f>N19*N20</f>
        <v>4050</v>
      </c>
      <c r="O22" s="11">
        <f>O19*O20</f>
        <v>4500</v>
      </c>
    </row>
    <row r="23" spans="1:15" ht="12.75">
      <c r="A23" s="1" t="s">
        <v>25</v>
      </c>
      <c r="B23" s="9">
        <v>0</v>
      </c>
      <c r="C23" s="9"/>
      <c r="D23" s="9">
        <v>0</v>
      </c>
      <c r="E23" s="10">
        <v>0</v>
      </c>
      <c r="F23" s="11">
        <v>0</v>
      </c>
      <c r="G23" s="10"/>
      <c r="H23" s="9">
        <v>0</v>
      </c>
      <c r="I23" s="10">
        <v>0</v>
      </c>
      <c r="J23" s="10">
        <v>0</v>
      </c>
      <c r="K23" s="11">
        <v>0</v>
      </c>
      <c r="L23" s="74"/>
      <c r="M23" s="9">
        <v>0</v>
      </c>
      <c r="N23" s="10">
        <v>0</v>
      </c>
      <c r="O23" s="11">
        <v>0</v>
      </c>
    </row>
    <row r="24" spans="1:15" ht="12.75">
      <c r="A24" s="1"/>
      <c r="B24" s="9"/>
      <c r="C24" s="9"/>
      <c r="D24" s="9"/>
      <c r="E24" s="10"/>
      <c r="F24" s="11"/>
      <c r="G24" s="10"/>
      <c r="H24" s="9"/>
      <c r="I24" s="10"/>
      <c r="J24" s="10"/>
      <c r="K24" s="11"/>
      <c r="L24" s="74"/>
      <c r="M24" s="9"/>
      <c r="N24" s="10"/>
      <c r="O24" s="11"/>
    </row>
    <row r="25" spans="1:15" ht="12.75">
      <c r="A25" s="2" t="s">
        <v>3</v>
      </c>
      <c r="B25" s="12">
        <f>SUM(B22:B23)</f>
        <v>2835</v>
      </c>
      <c r="C25" s="12"/>
      <c r="D25" s="12">
        <f aca="true" t="shared" si="3" ref="D25:K25">SUM(D22:D23)</f>
        <v>3600</v>
      </c>
      <c r="E25" s="13">
        <f t="shared" si="3"/>
        <v>4050</v>
      </c>
      <c r="F25" s="14">
        <f t="shared" si="3"/>
        <v>4500</v>
      </c>
      <c r="G25" s="13"/>
      <c r="H25" s="12">
        <f t="shared" si="3"/>
        <v>3150</v>
      </c>
      <c r="I25" s="13">
        <f t="shared" si="3"/>
        <v>4000</v>
      </c>
      <c r="J25" s="13">
        <f t="shared" si="3"/>
        <v>4500</v>
      </c>
      <c r="K25" s="14">
        <f t="shared" si="3"/>
        <v>5000</v>
      </c>
      <c r="L25" s="74"/>
      <c r="M25" s="12">
        <f>SUM(M22:M23)</f>
        <v>3600</v>
      </c>
      <c r="N25" s="13">
        <f>SUM(N22:N23)</f>
        <v>4050</v>
      </c>
      <c r="O25" s="14">
        <f>SUM(O22:O23)</f>
        <v>4500</v>
      </c>
    </row>
    <row r="26" spans="1:15" ht="12.75">
      <c r="A26" s="1"/>
      <c r="B26" s="9"/>
      <c r="C26" s="9"/>
      <c r="D26" s="9"/>
      <c r="E26" s="10"/>
      <c r="F26" s="11"/>
      <c r="G26" s="10"/>
      <c r="H26" s="9"/>
      <c r="I26" s="10"/>
      <c r="J26" s="10"/>
      <c r="K26" s="11"/>
      <c r="L26" s="74"/>
      <c r="M26" s="9"/>
      <c r="N26" s="10"/>
      <c r="O26" s="11"/>
    </row>
    <row r="27" spans="1:15" ht="13.5" thickBot="1">
      <c r="A27" s="2" t="s">
        <v>26</v>
      </c>
      <c r="B27" s="20">
        <f>SUM(B25-B16)</f>
        <v>-615</v>
      </c>
      <c r="C27" s="73"/>
      <c r="D27" s="15">
        <f aca="true" t="shared" si="4" ref="D27:K27">SUM(D25-D16)</f>
        <v>150</v>
      </c>
      <c r="E27" s="16">
        <f t="shared" si="4"/>
        <v>250</v>
      </c>
      <c r="F27" s="17">
        <f t="shared" si="4"/>
        <v>0</v>
      </c>
      <c r="G27" s="13"/>
      <c r="H27" s="20">
        <f t="shared" si="4"/>
        <v>-300</v>
      </c>
      <c r="I27" s="16">
        <f t="shared" si="4"/>
        <v>200</v>
      </c>
      <c r="J27" s="16">
        <f t="shared" si="4"/>
        <v>350</v>
      </c>
      <c r="K27" s="17">
        <f t="shared" si="4"/>
        <v>150</v>
      </c>
      <c r="L27" s="74"/>
      <c r="M27" s="15">
        <f>SUM(M25-M16)</f>
        <v>150</v>
      </c>
      <c r="N27" s="16">
        <f>SUM(N25-N16)</f>
        <v>250</v>
      </c>
      <c r="O27" s="17">
        <f>SUM(O25-O16)</f>
        <v>0</v>
      </c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5" ht="12.75">
      <c r="A29" s="1"/>
      <c r="B29" s="1"/>
      <c r="C29" s="1"/>
      <c r="D29" s="1" t="s">
        <v>29</v>
      </c>
      <c r="E29" s="1" t="s">
        <v>30</v>
      </c>
      <c r="F29" s="1" t="s">
        <v>39</v>
      </c>
      <c r="G29" s="1"/>
      <c r="H29" s="1"/>
      <c r="I29" s="1" t="s">
        <v>29</v>
      </c>
      <c r="J29" s="1" t="s">
        <v>30</v>
      </c>
      <c r="K29" s="1" t="s">
        <v>39</v>
      </c>
      <c r="M29" s="1" t="s">
        <v>29</v>
      </c>
      <c r="N29" s="1" t="s">
        <v>30</v>
      </c>
      <c r="O29" s="1" t="s">
        <v>39</v>
      </c>
    </row>
    <row r="30" spans="1:15" ht="12.75">
      <c r="A30" s="1"/>
      <c r="B30" s="1"/>
      <c r="C30" s="1"/>
      <c r="D30" s="1" t="s">
        <v>43</v>
      </c>
      <c r="E30" s="1" t="s">
        <v>43</v>
      </c>
      <c r="F30" s="1" t="s">
        <v>43</v>
      </c>
      <c r="G30" s="1"/>
      <c r="H30" s="1" t="s">
        <v>31</v>
      </c>
      <c r="I30" s="1" t="s">
        <v>31</v>
      </c>
      <c r="J30" s="1" t="s">
        <v>31</v>
      </c>
      <c r="K30" s="1" t="s">
        <v>31</v>
      </c>
      <c r="M30" s="1" t="s">
        <v>43</v>
      </c>
      <c r="N30" s="1" t="s">
        <v>43</v>
      </c>
      <c r="O30" s="1" t="s">
        <v>43</v>
      </c>
    </row>
    <row r="31" spans="1:16" ht="12.75">
      <c r="A31" s="1"/>
      <c r="B31" s="1"/>
      <c r="C31" s="1"/>
      <c r="D31" s="1" t="s">
        <v>42</v>
      </c>
      <c r="E31" s="1" t="s">
        <v>42</v>
      </c>
      <c r="F31" s="1" t="s">
        <v>42</v>
      </c>
      <c r="G31" s="1"/>
      <c r="H31" s="1" t="s">
        <v>42</v>
      </c>
      <c r="I31" s="1" t="s">
        <v>32</v>
      </c>
      <c r="J31" s="1" t="s">
        <v>41</v>
      </c>
      <c r="K31" s="1" t="s">
        <v>40</v>
      </c>
      <c r="M31" s="1" t="s">
        <v>42</v>
      </c>
      <c r="N31" s="1" t="s">
        <v>42</v>
      </c>
      <c r="O31" s="1" t="s">
        <v>32</v>
      </c>
      <c r="P31" s="1"/>
    </row>
    <row r="32" spans="1:15" ht="12.75">
      <c r="A32" s="1"/>
      <c r="B32" s="1"/>
      <c r="C32" s="1"/>
      <c r="E32" s="1" t="s">
        <v>46</v>
      </c>
      <c r="F32" s="1" t="s">
        <v>48</v>
      </c>
      <c r="G32" s="1"/>
      <c r="H32" s="1"/>
      <c r="I32" s="1" t="s">
        <v>47</v>
      </c>
      <c r="J32" s="1" t="s">
        <v>47</v>
      </c>
      <c r="K32" s="1" t="s">
        <v>49</v>
      </c>
      <c r="N32" s="1" t="s">
        <v>46</v>
      </c>
      <c r="O32" s="1" t="s">
        <v>47</v>
      </c>
    </row>
  </sheetData>
  <printOptions/>
  <pageMargins left="0.7875" right="0.7875" top="0.7875" bottom="0.7875" header="0.09861111111111111" footer="0.09861111111111111"/>
  <pageSetup fitToHeight="0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</cp:lastModifiedBy>
  <cp:lastPrinted>2008-04-08T12:57:25Z</cp:lastPrinted>
  <dcterms:created xsi:type="dcterms:W3CDTF">2008-04-08T10:16:05Z</dcterms:created>
  <dcterms:modified xsi:type="dcterms:W3CDTF">2008-04-09T19:58:03Z</dcterms:modified>
  <cp:category/>
  <cp:version/>
  <cp:contentType/>
  <cp:contentStatus/>
</cp:coreProperties>
</file>