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ENE JUN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<sst xmlns="http://schemas.openxmlformats.org/spreadsheetml/2006/main" count="47" uniqueCount="31">
  <si>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Enero</t>
  </si>
  <si>
    <t>Febrero</t>
  </si>
  <si>
    <t>Marzo</t>
  </si>
  <si>
    <t>Abril</t>
  </si>
  <si>
    <t>Mayo</t>
  </si>
  <si>
    <t>Junio</t>
  </si>
  <si>
    <t>INGRESOS</t>
  </si>
  <si>
    <t>GASTOS</t>
  </si>
  <si>
    <t>SALDO MES</t>
  </si>
  <si>
    <t>DETALLE INGRESOS</t>
  </si>
  <si>
    <t>CUOTAS</t>
  </si>
  <si>
    <t>FONDOS COOPERATIVOS</t>
  </si>
  <si>
    <t>MEDIA/MES</t>
  </si>
  <si>
    <t>FORMACIÓN, CONFERENCIAS</t>
  </si>
  <si>
    <t>BONOS, CAMISETAS</t>
  </si>
  <si>
    <t>BANDEJAS DEVUELTAS</t>
  </si>
  <si>
    <t>BAH SMV</t>
  </si>
  <si>
    <t>DETALLE GASTOS POR EPÍGRAFES</t>
  </si>
  <si>
    <t>1. Asignaciones</t>
  </si>
  <si>
    <t>2. Transporte</t>
  </si>
  <si>
    <t>3. Arrendamientos</t>
  </si>
  <si>
    <t>4. Agrícolas</t>
  </si>
  <si>
    <t>5. Coope 2º Grado</t>
  </si>
  <si>
    <t>6. Comunicaciones</t>
  </si>
  <si>
    <t>7. Mantenimiento/Averías</t>
  </si>
  <si>
    <t>8. Otros Gastos</t>
  </si>
  <si>
    <t>9. Devolución Préstamos</t>
  </si>
  <si>
    <t>10. Inversiones</t>
  </si>
  <si>
    <t>TOTALES</t>
  </si>
  <si>
    <t>INFORME  SEMESTRAL EVOLUTIVO ENERO - JUNIO 2005</t>
  </si>
  <si>
    <t>Porcentajes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</si>
</sst>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_ ;[Red]\-0.00\ 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0" fontId="6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workbookViewId="0" topLeftCell="B19">
      <selection activeCell="D43" sqref="D43"/>
    </sheetView>
  </sheetViews>
  <sheetFormatPr defaultColWidth="11.421875" defaultRowHeight="12.75"/>
  <cols>
    <col min="1" max="1" width="11.8515625" style="0" customWidth="1"/>
    <col min="2" max="2" width="22.8515625" style="0" customWidth="1"/>
    <col min="3" max="9" width="10.7109375" style="0" customWidth="1"/>
    <col min="10" max="10" width="10.00390625" style="0" customWidth="1"/>
  </cols>
  <sheetData>
    <row r="1" ht="45" customHeight="1"/>
    <row r="2" spans="2:9" ht="18">
      <c r="B2" s="24" t="s">
        <v>16</v>
      </c>
      <c r="C2" s="24"/>
      <c r="D2" s="24"/>
      <c r="E2" s="24"/>
      <c r="F2" s="24"/>
      <c r="G2" s="24"/>
      <c r="H2" s="24"/>
      <c r="I2" s="24"/>
    </row>
    <row r="4" spans="2:9" ht="15">
      <c r="B4" s="23" t="s">
        <v>29</v>
      </c>
      <c r="C4" s="23"/>
      <c r="D4" s="23"/>
      <c r="E4" s="23"/>
      <c r="F4" s="23"/>
      <c r="G4" s="23"/>
      <c r="H4" s="23"/>
      <c r="I4" s="23"/>
    </row>
    <row r="6" spans="2:9" s="1" customFormat="1" ht="16.5" customHeight="1">
      <c r="B6" s="2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11" t="s">
        <v>5</v>
      </c>
      <c r="I6" s="6" t="s">
        <v>12</v>
      </c>
    </row>
    <row r="7" spans="2:9" ht="19.5" customHeight="1">
      <c r="B7" s="5" t="s">
        <v>6</v>
      </c>
      <c r="C7" s="4">
        <v>3720</v>
      </c>
      <c r="D7" s="3">
        <v>3898</v>
      </c>
      <c r="E7" s="3">
        <v>2798</v>
      </c>
      <c r="F7" s="3">
        <v>4827.5</v>
      </c>
      <c r="G7" s="9">
        <v>4090</v>
      </c>
      <c r="H7" s="4">
        <v>3748.2</v>
      </c>
      <c r="I7" s="10">
        <f>SUM(C7:H7)/6</f>
        <v>3846.9500000000003</v>
      </c>
    </row>
    <row r="8" spans="2:9" ht="19.5" customHeight="1">
      <c r="B8" s="5" t="s">
        <v>7</v>
      </c>
      <c r="C8" s="3">
        <v>2962.68</v>
      </c>
      <c r="D8" s="3">
        <v>2961.66</v>
      </c>
      <c r="E8" s="3">
        <v>3661.66</v>
      </c>
      <c r="F8" s="3">
        <v>4333.97</v>
      </c>
      <c r="G8" s="3">
        <v>3944.83</v>
      </c>
      <c r="H8" s="12">
        <v>3283.33</v>
      </c>
      <c r="I8" s="3">
        <f>SUM(C8:H8)/6</f>
        <v>3524.688333333334</v>
      </c>
    </row>
    <row r="9" spans="2:9" ht="19.5" customHeight="1">
      <c r="B9" s="5" t="s">
        <v>8</v>
      </c>
      <c r="C9" s="15">
        <f aca="true" t="shared" si="0" ref="C9:H9">C7-C8</f>
        <v>757.3200000000002</v>
      </c>
      <c r="D9" s="15">
        <f t="shared" si="0"/>
        <v>936.3400000000001</v>
      </c>
      <c r="E9" s="15">
        <f t="shared" si="0"/>
        <v>-863.6599999999999</v>
      </c>
      <c r="F9" s="15">
        <f t="shared" si="0"/>
        <v>493.52999999999975</v>
      </c>
      <c r="G9" s="15">
        <f t="shared" si="0"/>
        <v>145.17000000000007</v>
      </c>
      <c r="H9" s="15">
        <f t="shared" si="0"/>
        <v>464.8699999999999</v>
      </c>
      <c r="I9" s="15">
        <f>SUM(C9:H9)/6</f>
        <v>322.2616666666667</v>
      </c>
    </row>
    <row r="13" spans="2:9" ht="15.75">
      <c r="B13" s="22" t="s">
        <v>9</v>
      </c>
      <c r="C13" s="22"/>
      <c r="D13" s="22"/>
      <c r="E13" s="22"/>
      <c r="F13" s="22"/>
      <c r="G13" s="22"/>
      <c r="H13" s="22"/>
      <c r="I13" s="22"/>
    </row>
    <row r="14" spans="2:10" ht="12.75">
      <c r="B14" s="2"/>
      <c r="C14" s="6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11" t="s">
        <v>5</v>
      </c>
      <c r="I14" s="6" t="s">
        <v>12</v>
      </c>
      <c r="J14" s="21" t="s">
        <v>30</v>
      </c>
    </row>
    <row r="15" spans="2:10" ht="12.75">
      <c r="B15" s="2" t="s">
        <v>10</v>
      </c>
      <c r="C15" s="3">
        <v>3720</v>
      </c>
      <c r="D15" s="3">
        <v>3642</v>
      </c>
      <c r="E15" s="3">
        <v>2738</v>
      </c>
      <c r="F15" s="3">
        <v>4320</v>
      </c>
      <c r="G15" s="3">
        <v>4000</v>
      </c>
      <c r="H15" s="3">
        <v>3520</v>
      </c>
      <c r="I15" s="15">
        <f aca="true" t="shared" si="1" ref="I15:I20">SUM(C15:H15)/6</f>
        <v>3656.6666666666665</v>
      </c>
      <c r="J15" s="18">
        <f aca="true" t="shared" si="2" ref="J15:J20">I15/I$20</f>
        <v>0.9505365722628748</v>
      </c>
    </row>
    <row r="16" spans="2:10" ht="12.75">
      <c r="B16" s="2" t="s">
        <v>11</v>
      </c>
      <c r="C16" s="3"/>
      <c r="D16" s="3">
        <v>80</v>
      </c>
      <c r="E16" s="3"/>
      <c r="F16" s="3"/>
      <c r="G16" s="3">
        <v>40</v>
      </c>
      <c r="H16" s="3"/>
      <c r="I16" s="15">
        <f t="shared" si="1"/>
        <v>20</v>
      </c>
      <c r="J16" s="18">
        <f t="shared" si="2"/>
        <v>0.005198923822768687</v>
      </c>
    </row>
    <row r="17" spans="2:10" ht="12.75">
      <c r="B17" s="7" t="s">
        <v>13</v>
      </c>
      <c r="C17" s="8"/>
      <c r="D17" s="8">
        <v>127</v>
      </c>
      <c r="E17" s="3"/>
      <c r="F17" s="3">
        <v>507.5</v>
      </c>
      <c r="G17" s="3"/>
      <c r="H17" s="3">
        <v>163.2</v>
      </c>
      <c r="I17" s="15">
        <f t="shared" si="1"/>
        <v>132.95000000000002</v>
      </c>
      <c r="J17" s="18">
        <f t="shared" si="2"/>
        <v>0.03455984611185485</v>
      </c>
    </row>
    <row r="18" spans="2:10" ht="12.75">
      <c r="B18" s="7" t="s">
        <v>14</v>
      </c>
      <c r="C18" s="8"/>
      <c r="D18" s="8">
        <v>5</v>
      </c>
      <c r="E18" s="3">
        <v>60</v>
      </c>
      <c r="F18" s="3"/>
      <c r="G18" s="3"/>
      <c r="H18" s="3">
        <v>65</v>
      </c>
      <c r="I18" s="15">
        <f t="shared" si="1"/>
        <v>21.666666666666668</v>
      </c>
      <c r="J18" s="18">
        <f t="shared" si="2"/>
        <v>0.005632167474666078</v>
      </c>
    </row>
    <row r="19" spans="2:10" ht="12.75">
      <c r="B19" s="7" t="s">
        <v>15</v>
      </c>
      <c r="C19" s="8"/>
      <c r="D19" s="8">
        <v>44</v>
      </c>
      <c r="E19" s="3"/>
      <c r="F19" s="3"/>
      <c r="G19" s="3">
        <v>50</v>
      </c>
      <c r="H19" s="3"/>
      <c r="I19" s="15">
        <f t="shared" si="1"/>
        <v>15.666666666666666</v>
      </c>
      <c r="J19" s="18">
        <f t="shared" si="2"/>
        <v>0.004072490327835471</v>
      </c>
    </row>
    <row r="20" spans="2:10" ht="12.75">
      <c r="B20" s="20" t="s">
        <v>28</v>
      </c>
      <c r="C20" s="15">
        <f>SUM(C15:C16)</f>
        <v>3720</v>
      </c>
      <c r="D20" s="15">
        <f>SUM(D15:D19)</f>
        <v>3898</v>
      </c>
      <c r="E20" s="15">
        <f>SUM(E15:E19)</f>
        <v>2798</v>
      </c>
      <c r="F20" s="15">
        <f>SUM(F15:F19)</f>
        <v>4827.5</v>
      </c>
      <c r="G20" s="15">
        <f>SUM(G15:G19)</f>
        <v>4090</v>
      </c>
      <c r="H20" s="15">
        <f>SUM(H15:H19)</f>
        <v>3748.2</v>
      </c>
      <c r="I20" s="15">
        <f t="shared" si="1"/>
        <v>3846.9500000000003</v>
      </c>
      <c r="J20" s="18">
        <f t="shared" si="2"/>
        <v>1</v>
      </c>
    </row>
    <row r="23" spans="2:9" ht="15.75">
      <c r="B23" s="22" t="s">
        <v>17</v>
      </c>
      <c r="C23" s="22"/>
      <c r="D23" s="22"/>
      <c r="E23" s="22"/>
      <c r="F23" s="22"/>
      <c r="G23" s="22"/>
      <c r="H23" s="22"/>
      <c r="I23" s="22"/>
    </row>
    <row r="24" spans="2:10" ht="12.75">
      <c r="B24" s="2"/>
      <c r="C24" s="6" t="s">
        <v>0</v>
      </c>
      <c r="D24" s="6" t="s">
        <v>1</v>
      </c>
      <c r="E24" s="6" t="s">
        <v>2</v>
      </c>
      <c r="F24" s="6" t="s">
        <v>3</v>
      </c>
      <c r="G24" s="6" t="s">
        <v>4</v>
      </c>
      <c r="H24" s="11" t="s">
        <v>5</v>
      </c>
      <c r="I24" s="6" t="s">
        <v>12</v>
      </c>
      <c r="J24" s="21" t="s">
        <v>30</v>
      </c>
    </row>
    <row r="25" spans="2:10" ht="12.75">
      <c r="B25" s="16" t="s">
        <v>18</v>
      </c>
      <c r="C25" s="3">
        <v>2000</v>
      </c>
      <c r="D25" s="3">
        <v>2000</v>
      </c>
      <c r="E25" s="3">
        <v>2000</v>
      </c>
      <c r="F25" s="3">
        <v>2000</v>
      </c>
      <c r="G25" s="3">
        <v>2000</v>
      </c>
      <c r="H25" s="3">
        <v>2250</v>
      </c>
      <c r="I25" s="15">
        <f>SUM(C25:H25)/6</f>
        <v>2041.6666666666667</v>
      </c>
      <c r="J25" s="18">
        <f aca="true" t="shared" si="3" ref="J25:J34">I25/I$35</f>
        <v>0.5792474322788823</v>
      </c>
    </row>
    <row r="26" spans="2:10" ht="12.75">
      <c r="B26" s="16" t="s">
        <v>19</v>
      </c>
      <c r="C26" s="3">
        <v>129.3</v>
      </c>
      <c r="D26" s="3">
        <v>130</v>
      </c>
      <c r="E26" s="4">
        <v>282.1</v>
      </c>
      <c r="F26" s="14">
        <v>348.01</v>
      </c>
      <c r="G26" s="3">
        <v>368.25</v>
      </c>
      <c r="H26" s="3">
        <v>406.85</v>
      </c>
      <c r="I26" s="15">
        <f aca="true" t="shared" si="4" ref="I26:I35">SUM(C26:H26)/6</f>
        <v>277.41833333333335</v>
      </c>
      <c r="J26" s="18">
        <f t="shared" si="3"/>
        <v>0.078707195387961</v>
      </c>
    </row>
    <row r="27" spans="2:10" ht="12.75">
      <c r="B27" s="16" t="s">
        <v>20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5">
        <f t="shared" si="4"/>
        <v>0</v>
      </c>
      <c r="J27" s="18">
        <f t="shared" si="3"/>
        <v>0</v>
      </c>
    </row>
    <row r="28" spans="2:10" ht="12.75">
      <c r="B28" s="17" t="s">
        <v>21</v>
      </c>
      <c r="C28" s="3">
        <v>393</v>
      </c>
      <c r="D28" s="3">
        <v>26.3</v>
      </c>
      <c r="E28" s="3">
        <v>158.08</v>
      </c>
      <c r="F28" s="3">
        <v>1396.41</v>
      </c>
      <c r="G28" s="3">
        <v>476.65</v>
      </c>
      <c r="H28" s="3">
        <v>275.75</v>
      </c>
      <c r="I28" s="15">
        <f t="shared" si="4"/>
        <v>454.365</v>
      </c>
      <c r="J28" s="18">
        <f t="shared" si="3"/>
        <v>0.12890926999219315</v>
      </c>
    </row>
    <row r="29" spans="2:10" ht="12.75">
      <c r="B29" s="17" t="s">
        <v>22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15">
        <f t="shared" si="4"/>
        <v>0</v>
      </c>
      <c r="J29" s="18">
        <f t="shared" si="3"/>
        <v>0</v>
      </c>
    </row>
    <row r="30" spans="2:10" ht="12.75">
      <c r="B30" s="16" t="s">
        <v>23</v>
      </c>
      <c r="C30" s="3">
        <v>77.94</v>
      </c>
      <c r="D30" s="3">
        <v>63.25</v>
      </c>
      <c r="E30" s="3">
        <v>71.05</v>
      </c>
      <c r="F30" s="3">
        <v>0</v>
      </c>
      <c r="G30" s="3">
        <v>0</v>
      </c>
      <c r="H30" s="3">
        <v>0</v>
      </c>
      <c r="I30" s="15">
        <f t="shared" si="4"/>
        <v>35.373333333333335</v>
      </c>
      <c r="J30" s="18">
        <f t="shared" si="3"/>
        <v>0.01003587551239755</v>
      </c>
    </row>
    <row r="31" spans="2:10" ht="12.75">
      <c r="B31" s="16" t="s">
        <v>24</v>
      </c>
      <c r="C31" s="3">
        <v>0</v>
      </c>
      <c r="D31" s="3">
        <v>265.9</v>
      </c>
      <c r="E31" s="3">
        <v>10</v>
      </c>
      <c r="F31" s="3">
        <v>118.8</v>
      </c>
      <c r="G31" s="3">
        <v>484.64</v>
      </c>
      <c r="H31" s="3">
        <v>0</v>
      </c>
      <c r="I31" s="15">
        <f t="shared" si="4"/>
        <v>146.55666666666664</v>
      </c>
      <c r="J31" s="18">
        <f t="shared" si="3"/>
        <v>0.041580035681641814</v>
      </c>
    </row>
    <row r="32" spans="2:10" ht="12.75">
      <c r="B32" s="16" t="s">
        <v>25</v>
      </c>
      <c r="C32" s="3">
        <v>62.44</v>
      </c>
      <c r="D32" s="3">
        <v>176.21</v>
      </c>
      <c r="E32" s="3">
        <v>840.43</v>
      </c>
      <c r="F32" s="3">
        <v>170.75</v>
      </c>
      <c r="G32" s="3">
        <v>315.29</v>
      </c>
      <c r="H32" s="3">
        <v>50.73</v>
      </c>
      <c r="I32" s="15">
        <f t="shared" si="4"/>
        <v>269.30833333333334</v>
      </c>
      <c r="J32" s="18">
        <f t="shared" si="3"/>
        <v>0.07640628273043526</v>
      </c>
    </row>
    <row r="33" spans="2:10" ht="12.75">
      <c r="B33" s="16" t="s">
        <v>26</v>
      </c>
      <c r="C33" s="3">
        <v>300</v>
      </c>
      <c r="D33" s="3">
        <v>300</v>
      </c>
      <c r="E33" s="3">
        <v>300</v>
      </c>
      <c r="F33" s="3">
        <v>300</v>
      </c>
      <c r="G33" s="3">
        <v>300</v>
      </c>
      <c r="H33" s="3">
        <v>300</v>
      </c>
      <c r="I33" s="15">
        <f t="shared" si="4"/>
        <v>300</v>
      </c>
      <c r="J33" s="18">
        <f t="shared" si="3"/>
        <v>0.08511390841648882</v>
      </c>
    </row>
    <row r="34" spans="2:10" ht="12.75">
      <c r="B34" s="16" t="s">
        <v>27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15">
        <f t="shared" si="4"/>
        <v>0</v>
      </c>
      <c r="J34" s="18">
        <f t="shared" si="3"/>
        <v>0</v>
      </c>
    </row>
    <row r="35" spans="2:10" ht="12.75">
      <c r="B35" s="19" t="s">
        <v>28</v>
      </c>
      <c r="C35" s="15">
        <f aca="true" t="shared" si="5" ref="C35:H35">SUM(C25:C34)</f>
        <v>2962.6800000000003</v>
      </c>
      <c r="D35" s="15">
        <f t="shared" si="5"/>
        <v>2961.6600000000003</v>
      </c>
      <c r="E35" s="15">
        <f t="shared" si="5"/>
        <v>3661.66</v>
      </c>
      <c r="F35" s="15">
        <f t="shared" si="5"/>
        <v>4333.97</v>
      </c>
      <c r="G35" s="15">
        <f t="shared" si="5"/>
        <v>3944.83</v>
      </c>
      <c r="H35" s="15">
        <f t="shared" si="5"/>
        <v>3283.33</v>
      </c>
      <c r="I35" s="15">
        <f t="shared" si="4"/>
        <v>3524.688333333334</v>
      </c>
      <c r="J35" s="18">
        <f>I35/I$35</f>
        <v>1</v>
      </c>
    </row>
    <row r="36" ht="12.75">
      <c r="B36" s="13"/>
    </row>
  </sheetData>
  <mergeCells count="4">
    <mergeCell ref="B13:I13"/>
    <mergeCell ref="B4:I4"/>
    <mergeCell ref="B2:I2"/>
    <mergeCell ref="B23:I23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2005-07-27T18:08:05Z</cp:lastPrinted>
  <dcterms:created xsi:type="dcterms:W3CDTF">2005-07-18T16:26:23Z</dcterms:created>
  <dcterms:modified xsi:type="dcterms:W3CDTF">2005-09-04T22:03:33Z</dcterms:modified>
  <cp:category/>
  <cp:version/>
  <cp:contentType/>
  <cp:contentStatus/>
</cp:coreProperties>
</file>