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Hoja2" sheetId="1" r:id="rId1"/>
  </sheets>
  <definedNames>
    <definedName name="_xlnm.Print_Area" localSheetId="0">#REF!</definedName>
    <definedName name="_FilterDatabase" localSheetId="0">Hoja2!$A$8:$AL$91</definedName>
    <definedName name="_xlnm.Sheet_Title" localSheetId="0">"Hoja2"</definedName>
    <definedName name="_FilterDatabase_0_0" localSheetId="0">Hoja2!$A$8:$AL$90</definedName>
    <definedName name="_FilterDatabase_0" localSheetId="0">Hoja2!$A$8:$AL$91</definedName>
  </definedNames>
  <calcPr calcMode="auto" iterate="1" iterateCount="100" iterateDelta="0.0001"/>
  <webPublishing allowPng="1" css="0" codePage="1252"/>
</workbook>
</file>

<file path=xl/sharedStrings.xml><?xml version="1.0" encoding="utf-8"?>
<sst xmlns="http://schemas.openxmlformats.org/spreadsheetml/2006/main" uniqueCount="23" count="23">
  <si>
    <t>Cuánto quieres</t>
  </si>
  <si>
    <t>Cuanto pagas</t>
  </si>
  <si>
    <t>Cuánto quieres</t>
  </si>
  <si>
    <t>Agranda la Olla</t>
  </si>
  <si>
    <t>2kg</t>
  </si>
  <si>
    <t>500gr</t>
  </si>
  <si>
    <t>1kg</t>
  </si>
  <si>
    <t>660gr</t>
  </si>
  <si>
    <t>370gr</t>
  </si>
  <si>
    <t>228ml</t>
  </si>
  <si>
    <t>100gr</t>
  </si>
  <si>
    <t>La Invierna</t>
  </si>
  <si>
    <t>33cl</t>
  </si>
  <si>
    <t>Aguardiente</t>
  </si>
  <si>
    <t>500ml</t>
  </si>
  <si>
    <t>5gr</t>
  </si>
  <si>
    <t>Aceite de hipérico (aceite eco)</t>
  </si>
  <si>
    <t>15ml</t>
  </si>
  <si>
    <t>50ml</t>
  </si>
  <si>
    <t>250ml</t>
  </si>
  <si>
    <t>125ml</t>
  </si>
  <si>
    <t>250 ml</t>
  </si>
  <si>
    <t>65ml</t>
  </si>
</sst>
</file>

<file path=xl/styles.xml><?xml version="1.0" encoding="utf-8"?>
<styleSheet xmlns="http://schemas.openxmlformats.org/spreadsheetml/2006/main">
  <numFmts count="3">
    <numFmt formatCode="#,##0.000000000000000" numFmtId="100"/>
    <numFmt formatCode="#,##0.00\ [$€-C0A];[Red]\-#,##0.00\ [$€-C0A]" numFmtId="101"/>
    <numFmt formatCode="#" numFmtId="102"/>
  </numFmts>
  <fonts count="6">
    <font>
      <b val="0"/>
      <i val="0"/>
      <color rgb="FF000000"/>
      <name val="Sans"/>
      <sz val="10"/>
      <strike val="0"/>
    </font>
    <font>
      <b val="1"/>
      <i val="0"/>
      <color rgb="FF000000"/>
      <name val="Arial"/>
      <sz val="10"/>
      <strike val="0"/>
    </font>
    <font>
      <b val="0"/>
      <i val="0"/>
      <color rgb="FF000000"/>
      <name val="Arial"/>
      <sz val="10"/>
      <strike val="0"/>
    </font>
    <font>
      <b val="1"/>
      <i val="0"/>
      <color rgb="FFFFFFFF"/>
      <name val="Arial"/>
      <sz val="10"/>
      <strike val="0"/>
    </font>
    <font>
      <b val="0"/>
      <i val="0"/>
      <color rgb="FF111111"/>
      <name val="Arial"/>
      <sz val="10"/>
      <strike val="0"/>
    </font>
    <font>
      <b val="1"/>
      <i val="0"/>
      <color rgb="FF000000"/>
      <name val="Times New Roman"/>
      <sz val="11"/>
      <strike val="0"/>
    </font>
  </fonts>
  <fills count="7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000000"/>
      </patternFill>
    </fill>
    <fill>
      <patternFill patternType="solid">
        <fgColor rgb="FF666666"/>
      </patternFill>
    </fill>
    <fill>
      <patternFill patternType="solid">
        <fgColor rgb="FFB2B2B2"/>
      </patternFill>
    </fill>
    <fill>
      <patternFill patternType="solid">
        <fgColor rgb="FF111111"/>
      </patternFill>
    </fill>
  </fills>
  <borders count="12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  <border diagonalUp="0" diagonalDown="0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0" diagonalDown="0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 diagonalUp="0" diagonalDown="0">
      <left style="none">
        <color rgb="FFC7C7C7"/>
      </left>
      <right style="none">
        <color rgb="FFC7C7C7"/>
      </right>
      <top style="hair">
        <color rgb="FF000000"/>
      </top>
      <bottom style="hair">
        <color rgb="FF000000"/>
      </bottom>
    </border>
    <border diagonalUp="0" diagonalDown="0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 diagonalUp="0" diagonalDown="0">
      <left style="none">
        <color rgb="FFC7C7C7"/>
      </left>
      <right style="none">
        <color rgb="FFC7C7C7"/>
      </right>
      <top style="thin">
        <color rgb="FF000000"/>
      </top>
      <bottom style="thin">
        <color rgb="FF000000"/>
      </bottom>
    </border>
    <border diagonalUp="0" diagonalDown="0"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thin">
        <color rgb="FF000000"/>
      </bottom>
    </border>
    <border diagonalUp="0" diagonalDown="0"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 diagonalUp="0" diagonalDown="0"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 diagonalUp="0" diagonalDown="0"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 diagonalUp="0" diagonalDown="0">
      <left style="thin">
        <color rgb="FF000000"/>
      </left>
      <right style="thin">
        <color rgb="FF000000"/>
      </right>
      <top style="none">
        <color rgb="FFC7C7C7"/>
      </top>
      <bottom style="thin">
        <color rgb="FF000000"/>
      </bottom>
    </border>
  </borders>
  <cellStyleXfs count="1">
    <xf/>
  </cellStyleXfs>
  <cellXfs count="65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4" xfId="0">
      <alignment horizontal="center" vertical="center" wrapText="1" shrinkToFit="0" textRotation="0" indent="0"/>
    </xf>
    <xf applyAlignment="1" applyBorder="1" applyFont="1" applyFill="1" applyNumberFormat="1" fontId="1" fillId="0" borderId="1" numFmtId="4" xfId="0">
      <alignment horizontal="left" vertical="center" wrapText="1" shrinkToFit="0" textRotation="0" indent="0"/>
    </xf>
    <xf applyAlignment="1" applyBorder="1" applyFont="1" applyFill="1" applyNumberFormat="1" fontId="1" fillId="0" borderId="1" numFmtId="100" xfId="0">
      <alignment horizontal="center" vertical="center" wrapText="1" shrinkToFit="0" textRotation="0" indent="0"/>
    </xf>
    <xf applyAlignment="1" applyBorder="1" applyFont="1" applyFill="1" applyNumberFormat="1" fontId="1" fillId="2" borderId="1" numFmtId="100" xfId="0">
      <alignment horizontal="center" vertical="center" wrapText="1" shrinkToFit="0" textRotation="0" indent="0"/>
    </xf>
    <xf applyAlignment="1" applyBorder="1" applyFont="1" applyFill="1" applyNumberFormat="1" fontId="2" fillId="0" borderId="1" numFmtId="4" xfId="0">
      <alignment horizontal="center" vertical="center" wrapText="1" shrinkToFit="0" textRotation="0" indent="0"/>
    </xf>
    <xf applyAlignment="1" applyBorder="1" applyFont="1" applyFill="1" applyNumberFormat="1" fontId="2" fillId="2" borderId="1" numFmtId="100" xfId="0">
      <alignment horizontal="general" vertical="center" wrapText="1" shrinkToFit="0" textRotation="0" indent="0"/>
    </xf>
    <xf applyAlignment="1" applyBorder="1" applyFont="1" applyFill="1" applyNumberFormat="1" fontId="2" fillId="2" borderId="1" numFmtId="4" xfId="0">
      <alignment horizontal="general" vertical="center" wrapText="1" shrinkToFit="0" textRotation="0" indent="0"/>
    </xf>
    <xf applyAlignment="1" applyBorder="1" applyFont="1" applyFill="1" applyNumberFormat="1" fontId="2" fillId="0" borderId="1" numFmtId="100" xfId="0">
      <alignment horizontal="general" vertical="center" wrapText="1" shrinkToFit="0" textRotation="0" indent="0"/>
    </xf>
    <xf applyAlignment="1" applyBorder="1" applyFont="1" applyFill="1" applyNumberFormat="1" fontId="2" fillId="0" borderId="1" numFmtId="4" xfId="0">
      <alignment horizontal="general" vertical="center" wrapText="1" shrinkToFit="0" textRotation="0" indent="0"/>
    </xf>
    <xf applyAlignment="1" applyBorder="1" applyFont="1" applyFill="1" applyNumberFormat="1" fontId="3" fillId="3" borderId="1" numFmtId="4" xfId="0">
      <alignment horizontal="left" vertical="center" wrapText="1" shrinkToFit="0" textRotation="0" indent="0"/>
    </xf>
    <xf applyAlignment="1" applyBorder="1" applyFont="1" applyFill="1" applyNumberFormat="1" fontId="2" fillId="4" borderId="1" numFmtId="101" xfId="0">
      <alignment horizontal="center" vertical="center" wrapText="1" shrinkToFit="0" textRotation="0" indent="0"/>
    </xf>
    <xf applyAlignment="1" applyBorder="1" applyFont="1" applyFill="1" applyNumberFormat="1" fontId="2" fillId="2" borderId="0" numFmtId="4" xfId="0">
      <alignment horizontal="general" vertical="center" wrapText="1" shrinkToFit="0" textRotation="0" indent="0"/>
    </xf>
    <xf applyAlignment="1" applyBorder="1" applyFont="1" applyFill="1" applyNumberFormat="1" fontId="2" fillId="0" borderId="0" numFmtId="4" xfId="0">
      <alignment horizontal="general" vertical="center" wrapText="1" shrinkToFit="0" textRotation="0" indent="0"/>
    </xf>
    <xf applyAlignment="1" applyBorder="1" applyFont="1" applyFill="1" applyNumberFormat="1" fontId="3" fillId="5" borderId="1" numFmtId="4" xfId="0">
      <alignment horizontal="left" vertical="center" wrapText="1" shrinkToFit="0" textRotation="0" indent="0"/>
    </xf>
    <xf applyAlignment="1" applyBorder="1" applyFont="1" applyFill="1" applyNumberFormat="1" fontId="2" fillId="5" borderId="1" numFmtId="4" xfId="0">
      <alignment horizontal="center" vertical="center" wrapText="1" shrinkToFit="0" textRotation="0" indent="0"/>
    </xf>
    <xf applyAlignment="1" applyBorder="1" applyFont="1" applyFill="1" applyNumberFormat="1" fontId="1" fillId="5" borderId="1" numFmtId="100" xfId="0">
      <alignment horizontal="center" vertical="center" wrapText="1" shrinkToFit="0" textRotation="0" indent="0"/>
    </xf>
    <xf applyAlignment="1" applyBorder="1" applyFont="1" applyFill="1" applyNumberFormat="1" fontId="2" fillId="5" borderId="1" numFmtId="101" xfId="0">
      <alignment horizontal="center" vertical="center" wrapText="1" shrinkToFit="0" textRotation="0" indent="0"/>
    </xf>
    <xf applyAlignment="1" applyBorder="1" applyFont="1" applyFill="1" applyNumberFormat="1" fontId="2" fillId="5" borderId="1" numFmtId="100" xfId="0">
      <alignment horizontal="general" vertical="center" wrapText="1" shrinkToFit="0" textRotation="0" indent="0"/>
    </xf>
    <xf applyAlignment="1" applyBorder="1" applyFont="1" applyFill="1" applyNumberFormat="1" fontId="2" fillId="5" borderId="0" numFmtId="4" xfId="0">
      <alignment horizontal="general" vertical="center" wrapText="1" shrinkToFit="0" textRotation="0" indent="0"/>
    </xf>
    <xf applyAlignment="1" applyBorder="1" applyFont="1" applyFill="1" applyNumberFormat="1" fontId="0" fillId="5" borderId="0" numFmtId="0" xfId="0">
      <alignment horizontal="general" vertical="bottom" wrapText="0" shrinkToFit="0" textRotation="0" indent="0"/>
    </xf>
    <xf applyAlignment="1" applyBorder="1" applyFont="1" applyFill="1" applyNumberFormat="1" fontId="2" fillId="3" borderId="1" numFmtId="4" xfId="0">
      <alignment horizontal="center" vertical="center" wrapText="1" shrinkToFit="0" textRotation="0" indent="0"/>
    </xf>
    <xf applyAlignment="1" applyBorder="1" applyFont="1" applyFill="1" applyNumberFormat="1" fontId="1" fillId="3" borderId="2" numFmtId="4" xfId="0">
      <alignment horizontal="general" vertical="center" wrapText="1" shrinkToFit="0" textRotation="0" indent="0"/>
    </xf>
    <xf applyAlignment="1" applyBorder="1" applyFont="1" applyFill="1" applyNumberFormat="1" fontId="2" fillId="3" borderId="1" numFmtId="100" xfId="0">
      <alignment horizontal="general" vertical="center" wrapText="1" shrinkToFit="0" textRotation="0" indent="0"/>
    </xf>
    <xf applyAlignment="1" applyBorder="1" applyFont="1" applyFill="1" applyNumberFormat="1" fontId="4" fillId="6" borderId="2" numFmtId="4" xfId="0">
      <alignment horizontal="general" vertical="center" wrapText="1" shrinkToFit="0" textRotation="0" indent="0"/>
    </xf>
    <xf applyAlignment="1" applyBorder="1" applyFont="1" applyFill="1" applyNumberFormat="1" fontId="1" fillId="0" borderId="2" numFmtId="102" xfId="0">
      <alignment horizontal="center" vertical="center" wrapText="1" shrinkToFit="0" textRotation="0" indent="0"/>
    </xf>
    <xf applyAlignment="1" applyBorder="1" applyFont="1" applyFill="1" applyNumberFormat="1" fontId="1" fillId="0" borderId="2" numFmtId="4" xfId="0">
      <alignment horizontal="general" vertical="center" wrapText="1" shrinkToFit="0" textRotation="0" indent="0"/>
    </xf>
    <xf applyAlignment="1" applyBorder="1" applyFont="1" applyFill="1" applyNumberFormat="1" fontId="2" fillId="2" borderId="2" numFmtId="102" xfId="0">
      <alignment horizontal="general" vertical="center" wrapText="1" shrinkToFit="0" textRotation="0" indent="0"/>
    </xf>
    <xf applyAlignment="1" applyBorder="1" applyFont="1" applyFill="1" applyNumberFormat="1" fontId="2" fillId="2" borderId="2" numFmtId="4" xfId="0">
      <alignment horizontal="general" vertical="center" wrapText="1" shrinkToFit="0" textRotation="0" indent="0"/>
    </xf>
    <xf applyAlignment="1" applyBorder="1" applyFont="1" applyFill="1" applyNumberFormat="1" fontId="2" fillId="0" borderId="2" numFmtId="102" xfId="0">
      <alignment horizontal="general" vertical="center" wrapText="1" shrinkToFit="0" textRotation="0" indent="0"/>
    </xf>
    <xf applyAlignment="1" applyBorder="1" applyFont="1" applyFill="1" applyNumberFormat="1" fontId="2" fillId="0" borderId="3" numFmtId="4" xfId="0">
      <alignment horizontal="center" vertical="center" wrapText="1" shrinkToFit="0" textRotation="0" indent="0"/>
    </xf>
    <xf applyAlignment="1" applyBorder="1" applyFont="1" applyFill="1" applyNumberFormat="1" fontId="2" fillId="0" borderId="4" numFmtId="4" xfId="0">
      <alignment horizontal="center" vertical="center" wrapText="1" shrinkToFit="0" textRotation="0" indent="0"/>
    </xf>
    <xf applyAlignment="1" applyBorder="1" applyFont="1" applyFill="1" applyNumberFormat="1" fontId="2" fillId="0" borderId="1" numFmtId="0" xfId="0">
      <alignment horizontal="general" vertical="center" wrapText="1" shrinkToFit="0" textRotation="0" indent="0"/>
    </xf>
    <xf applyAlignment="1" applyBorder="1" applyFont="1" applyFill="1" applyNumberFormat="1" fontId="2" fillId="2" borderId="1" numFmtId="0" xfId="0">
      <alignment horizontal="general" vertical="center" wrapText="1" shrinkToFit="0" textRotation="0" indent="0"/>
    </xf>
    <xf applyAlignment="1" applyBorder="1" applyFont="1" applyFill="1" applyNumberFormat="1" fontId="2" fillId="0" borderId="2" numFmtId="4" xfId="0">
      <alignment horizontal="center" vertical="center" wrapText="1" shrinkToFit="0" textRotation="0" indent="0"/>
    </xf>
    <xf applyAlignment="1" applyBorder="1" applyFont="1" applyFill="1" applyNumberFormat="1" fontId="1" fillId="0" borderId="5" numFmtId="0" xfId="0">
      <alignment horizontal="center" vertical="center" wrapText="1" shrinkToFit="0" textRotation="0" indent="0"/>
    </xf>
    <xf applyAlignment="1" applyBorder="1" applyFont="1" applyFill="1" applyNumberFormat="1" fontId="2" fillId="2" borderId="6" numFmtId="0" xfId="0">
      <alignment horizontal="general" vertical="center" wrapText="1" shrinkToFit="0" textRotation="0" indent="0"/>
    </xf>
    <xf applyAlignment="1" applyBorder="1" applyFont="1" applyFill="1" applyNumberFormat="1" fontId="5" fillId="0" borderId="7" numFmtId="0" xfId="0">
      <alignment horizontal="center" vertical="center" wrapText="0" shrinkToFit="0" textRotation="0" indent="0"/>
    </xf>
    <xf applyAlignment="1" applyBorder="1" applyFont="1" applyFill="1" applyNumberFormat="1" fontId="3" fillId="3" borderId="8" numFmtId="4" xfId="0">
      <alignment horizontal="left" vertical="center" wrapText="1" shrinkToFit="0" textRotation="0" indent="0"/>
    </xf>
    <xf applyAlignment="1" applyBorder="1" applyFont="1" applyFill="1" applyNumberFormat="1" fontId="2" fillId="0" borderId="1" numFmtId="0" xfId="0">
      <alignment horizontal="center" vertical="center" wrapText="1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1" fillId="0" borderId="6" numFmtId="4" xfId="0">
      <alignment horizontal="center" vertical="center" wrapText="1" shrinkToFit="0" textRotation="0" indent="0"/>
    </xf>
    <xf applyAlignment="1" applyBorder="1" applyFont="1" applyFill="1" applyNumberFormat="1" fontId="2" fillId="0" borderId="6" numFmtId="4" xfId="0">
      <alignment horizontal="general" vertical="center" wrapText="1" shrinkToFit="0" textRotation="0" indent="0"/>
    </xf>
    <xf applyAlignment="1" applyBorder="1" applyFont="1" applyFill="1" applyNumberFormat="1" fontId="2" fillId="0" borderId="6" numFmtId="4" xfId="0">
      <alignment horizontal="center" vertical="center" wrapText="1" shrinkToFit="0" textRotation="0" indent="0"/>
    </xf>
    <xf applyAlignment="1" applyBorder="1" applyFont="1" applyFill="1" applyNumberFormat="1" fontId="2" fillId="0" borderId="6" numFmtId="0" xfId="0">
      <alignment horizontal="general" vertical="center" wrapText="1" shrinkToFit="0" textRotation="0" indent="0"/>
    </xf>
    <xf applyAlignment="1" applyBorder="1" applyFont="1" applyFill="1" applyNumberFormat="1" fontId="2" fillId="0" borderId="9" numFmtId="4" xfId="0">
      <alignment horizontal="general" vertical="center" wrapText="1" shrinkToFit="0" textRotation="0" indent="0"/>
    </xf>
    <xf applyAlignment="1" applyBorder="1" applyFont="1" applyFill="1" applyNumberFormat="1" fontId="2" fillId="0" borderId="9" numFmtId="4" xfId="0">
      <alignment horizontal="center" vertical="center" wrapText="1" shrinkToFit="0" textRotation="0" indent="0"/>
    </xf>
    <xf applyAlignment="1" applyBorder="1" applyFont="1" applyFill="1" applyNumberFormat="1" fontId="2" fillId="2" borderId="9" numFmtId="0" xfId="0">
      <alignment horizontal="general" vertical="center" wrapText="1" shrinkToFit="0" textRotation="0" indent="0"/>
    </xf>
    <xf applyAlignment="1" applyBorder="1" applyFont="1" applyFill="1" applyNumberFormat="1" fontId="2" fillId="0" borderId="9" numFmtId="0" xfId="0">
      <alignment horizontal="general" vertical="center" wrapText="1" shrinkToFit="0" textRotation="0" indent="0"/>
    </xf>
    <xf applyAlignment="1" applyBorder="1" applyFont="1" applyFill="1" applyNumberFormat="1" fontId="2" fillId="0" borderId="2" numFmtId="4" xfId="0">
      <alignment horizontal="general" vertical="center" wrapText="1" shrinkToFit="0" textRotation="0" indent="0"/>
    </xf>
    <xf applyAlignment="1" applyBorder="1" applyFont="1" applyFill="1" applyNumberFormat="1" fontId="2" fillId="2" borderId="2" numFmtId="0" xfId="0">
      <alignment horizontal="general" vertical="center" wrapText="1" shrinkToFit="0" textRotation="0" indent="0"/>
    </xf>
    <xf applyAlignment="1" applyBorder="1" applyFont="1" applyFill="1" applyNumberFormat="1" fontId="2" fillId="0" borderId="2" numFmtId="0" xfId="0">
      <alignment horizontal="general" vertical="center" wrapText="1" shrinkToFit="0" textRotation="0" indent="0"/>
    </xf>
    <xf applyAlignment="1" applyBorder="1" applyFont="1" applyFill="1" applyNumberFormat="1" fontId="2" fillId="0" borderId="10" numFmtId="4" xfId="0">
      <alignment horizontal="general" vertical="center" wrapText="1" shrinkToFit="0" textRotation="0" indent="0"/>
    </xf>
    <xf applyAlignment="1" applyBorder="1" applyFont="1" applyFill="1" applyNumberFormat="1" fontId="2" fillId="0" borderId="10" numFmtId="4" xfId="0">
      <alignment horizontal="center" vertical="center" wrapText="1" shrinkToFit="0" textRotation="0" indent="0"/>
    </xf>
    <xf applyAlignment="1" applyBorder="1" applyFont="1" applyFill="1" applyNumberFormat="1" fontId="2" fillId="2" borderId="10" numFmtId="0" xfId="0">
      <alignment horizontal="general" vertical="center" wrapText="1" shrinkToFit="0" textRotation="0" indent="0"/>
    </xf>
    <xf applyAlignment="1" applyBorder="1" applyFont="1" applyFill="1" applyNumberFormat="1" fontId="2" fillId="0" borderId="10" numFmtId="0" xfId="0">
      <alignment horizontal="general" vertical="center" wrapText="1" shrinkToFit="0" textRotation="0" indent="0"/>
    </xf>
    <xf applyAlignment="1" applyBorder="1" applyFont="1" applyFill="1" applyNumberFormat="1" fontId="2" fillId="0" borderId="6" numFmtId="4" xfId="0">
      <alignment horizontal="left" vertical="center" wrapText="1" shrinkToFit="0" textRotation="0" indent="0"/>
    </xf>
    <xf applyAlignment="1" applyBorder="1" applyFont="1" applyFill="1" applyNumberFormat="1" fontId="2" fillId="0" borderId="11" numFmtId="4" xfId="0">
      <alignment horizontal="center" vertical="center" wrapText="1" shrinkToFit="0" textRotation="0" indent="0"/>
    </xf>
    <xf applyAlignment="1" applyBorder="1" applyFont="1" applyFill="1" applyNumberFormat="1" fontId="1" fillId="3" borderId="1" numFmtId="4" xfId="0">
      <alignment horizontal="general" vertical="center" wrapText="1" shrinkToFit="0" textRotation="0" indent="0"/>
    </xf>
    <xf applyAlignment="1" applyBorder="1" applyFont="1" applyFill="1" applyNumberFormat="1" fontId="1" fillId="3" borderId="1" numFmtId="4" xfId="0">
      <alignment horizontal="center" vertical="center" wrapText="1" shrinkToFit="0" textRotation="0" indent="0"/>
    </xf>
    <xf applyAlignment="1" applyBorder="1" applyFont="1" applyFill="1" applyNumberFormat="1" fontId="1" fillId="3" borderId="1" numFmtId="102" xfId="0">
      <alignment horizontal="center" vertical="center" wrapText="1" shrinkToFit="0" textRotation="0" indent="0"/>
    </xf>
    <xf applyAlignment="1" applyBorder="1" applyFont="1" applyFill="1" applyNumberFormat="1" fontId="1" fillId="3" borderId="1" numFmtId="101" xfId="0">
      <alignment horizontal="general" vertical="center" wrapText="1" shrinkToFit="0" textRotation="0" indent="0"/>
    </xf>
    <xf applyAlignment="1" applyBorder="1" applyFont="1" applyFill="1" applyNumberFormat="1" fontId="0" fillId="0" borderId="0" numFmtId="4" xfId="0">
      <alignment horizontal="general" vertical="bottom" wrapText="0" shrinkToFit="0" textRotation="0" indent="0"/>
    </xf>
    <xf applyAlignment="1" applyBorder="1" applyFont="1" applyFill="1" applyNumberFormat="1" fontId="0" fillId="0" borderId="0" numFmtId="101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XFD91"/>
  <sheetViews>
    <sheetView workbookViewId="0" tabSelected="1">
      <pane xSplit="4" ySplit="1" topLeftCell="E2" activePane="bottomRight" state="frozen"/>
      <selection pane="bottomRight" activeCell="K82" sqref="K82"/>
    </sheetView>
  </sheetViews>
  <sheetFormatPr defaultRowHeight="12.75"/>
  <cols>
    <col min="1" max="1" style="1" width="24.85547" bestFit="1" customWidth="1"/>
    <col min="2" max="2" style="1" width="34.71094" bestFit="1" customWidth="1"/>
    <col min="3" max="4" style="1" width="8.570312" bestFit="1" customWidth="1"/>
    <col min="5" max="5" style="1" width="12" bestFit="1" customWidth="1"/>
    <col min="6" max="6" style="1" width="15.28516" bestFit="1" customWidth="1"/>
    <col min="7" max="7" style="1" width="8.570312" bestFit="1" customWidth="1"/>
    <col min="8" max="8" style="1" width="13.28516" bestFit="1" customWidth="1"/>
    <col min="9" max="26" style="1" width="8.570312" bestFit="1" customWidth="1"/>
    <col min="27" max="27" style="1" width="7.570312" bestFit="1" customWidth="1"/>
    <col min="28" max="29" style="1" width="9.425781" bestFit="1" customWidth="1"/>
    <col min="30" max="30" style="1" width="9.142308"/>
    <col min="31" max="31" style="1" width="8.570312" bestFit="1" customWidth="1"/>
    <col min="32" max="32" style="1" width="9.142308"/>
    <col min="33" max="33" style="1" width="9.570312" bestFit="1" customWidth="1"/>
    <col min="34" max="35" style="1" width="9.142308"/>
    <col min="36" max="36" style="1" width="9.425781" bestFit="1" customWidth="1"/>
    <col min="37" max="1025" style="1" width="14.14062" bestFit="1" customWidth="1"/>
    <col min="1026" max="16384" style="1"/>
  </cols>
  <sheetData>
    <row r="1" spans="1:16384" ht="69.75" customHeight="1">
      <c r="A1" s="2" t="str">
        <v>Reparto 18 y 19 de Diciembre (cierra el jueves 14)</v>
      </c>
      <c r="B1" s="2"/>
      <c r="C1" s="3" t="str">
        <v>Rellenad unícamente las columnas deCuánto quieres.</v>
      </c>
      <c r="D1" s="3"/>
      <c r="E1" s="4" t="str">
        <v>Total pedido (no rellenéis esta columna)</v>
      </c>
      <c r="F1" s="4"/>
      <c r="G1" s="5" t="str">
        <v>Javi</v>
      </c>
      <c r="H1" s="5"/>
      <c r="I1" s="5" t="str">
        <v>Mari Sol</v>
      </c>
      <c r="J1" s="5"/>
      <c r="K1" s="5" t="str">
        <v>Almudena</v>
      </c>
      <c r="L1" s="5"/>
      <c r="M1" s="5" t="str">
        <v>Unidad 4</v>
      </c>
      <c r="N1" s="5"/>
      <c r="O1" s="5" t="str">
        <v>Unidad 5</v>
      </c>
      <c r="P1" s="5"/>
      <c r="Q1" s="5" t="str">
        <v>Unidad 6</v>
      </c>
      <c r="R1" s="5"/>
      <c r="S1" s="5" t="str">
        <v>Unidad 7</v>
      </c>
      <c r="T1" s="5"/>
      <c r="U1" s="5" t="str">
        <v>Unidad 8</v>
      </c>
      <c r="V1" s="5"/>
      <c r="W1" s="5" t="str">
        <v>Unidad 9</v>
      </c>
      <c r="X1" s="5"/>
      <c r="Y1" s="5" t="str">
        <v>Unidad 10</v>
      </c>
      <c r="Z1" s="5"/>
      <c r="AA1" s="5" t="str">
        <v>Unidad 11</v>
      </c>
      <c r="AB1" s="5"/>
      <c r="AC1" s="5" t="str">
        <v>Unidad 12</v>
      </c>
      <c r="AD1" s="5"/>
      <c r="AE1" s="5" t="str">
        <v>Unidad 13</v>
      </c>
      <c r="AF1" s="5"/>
      <c r="AG1" s="5" t="str">
        <v>Unidad 14</v>
      </c>
      <c r="AH1" s="5"/>
      <c r="AI1" s="5" t="str">
        <v>Unidad 15</v>
      </c>
      <c r="AJ1" s="5"/>
    </row>
    <row r="2" spans="1:16384" ht="24" customHeight="1">
      <c r="A2" s="2" t="str">
        <v>PRODUCTO</v>
      </c>
      <c r="B2" s="2"/>
      <c r="C2" s="6" t="str">
        <v>gr ó ml</v>
      </c>
      <c r="D2" s="6" t="str">
        <v>€</v>
      </c>
      <c r="E2" s="4"/>
      <c r="F2" s="4"/>
      <c r="G2" s="7" t="s">
        <v>0</v>
      </c>
      <c r="H2" s="8" t="s">
        <v>1</v>
      </c>
      <c r="I2" s="9" t="s">
        <v>2</v>
      </c>
      <c r="J2" s="10" t="s">
        <v>1</v>
      </c>
      <c r="K2" s="7" t="s">
        <v>2</v>
      </c>
      <c r="L2" s="8" t="s">
        <v>1</v>
      </c>
      <c r="M2" s="9" t="s">
        <v>2</v>
      </c>
      <c r="N2" s="10" t="s">
        <v>1</v>
      </c>
      <c r="O2" s="7" t="s">
        <v>2</v>
      </c>
      <c r="P2" s="8" t="s">
        <v>1</v>
      </c>
      <c r="Q2" s="9" t="s">
        <v>2</v>
      </c>
      <c r="R2" s="10" t="s">
        <v>1</v>
      </c>
      <c r="S2" s="7" t="s">
        <v>2</v>
      </c>
      <c r="T2" s="8" t="s">
        <v>1</v>
      </c>
      <c r="U2" s="9" t="s">
        <v>2</v>
      </c>
      <c r="V2" s="10" t="s">
        <v>1</v>
      </c>
      <c r="W2" s="7" t="s">
        <v>2</v>
      </c>
      <c r="X2" s="8" t="s">
        <v>1</v>
      </c>
      <c r="Y2" s="9" t="s">
        <v>2</v>
      </c>
      <c r="Z2" s="10" t="s">
        <v>1</v>
      </c>
      <c r="AA2" s="7" t="s">
        <v>2</v>
      </c>
      <c r="AB2" s="8" t="s">
        <v>1</v>
      </c>
      <c r="AC2" s="9" t="s">
        <v>2</v>
      </c>
      <c r="AD2" s="10" t="s">
        <v>1</v>
      </c>
      <c r="AE2" s="7"/>
      <c r="AF2" s="8" t="s">
        <v>1</v>
      </c>
      <c r="AG2" s="9" t="s">
        <v>2</v>
      </c>
      <c r="AH2" s="10" t="s">
        <v>1</v>
      </c>
      <c r="AI2" s="7" t="s">
        <v>2</v>
      </c>
      <c r="AJ2" s="8" t="s">
        <v>1</v>
      </c>
    </row>
    <row r="3" spans="1:16384" ht="57.75" customHeight="1">
      <c r="A3" s="11"/>
      <c r="B3" s="11"/>
      <c r="C3" s="6"/>
      <c r="D3" s="6"/>
      <c r="E3" s="4" t="str">
        <v>Totales</v>
      </c>
      <c r="F3" s="12">
        <f>SUM(F5:F88)</f>
        <v>80.2</v>
      </c>
      <c r="G3" s="7"/>
      <c r="H3" s="13">
        <f>H89</f>
        <v>35.1</v>
      </c>
      <c r="I3" s="9"/>
      <c r="J3" s="14">
        <f>J89</f>
        <v>7.45</v>
      </c>
      <c r="K3" s="7"/>
      <c r="L3" s="13">
        <f>L89</f>
        <v>37.65</v>
      </c>
      <c r="M3" s="9"/>
      <c r="N3" s="13">
        <f>N89</f>
        <v>0</v>
      </c>
      <c r="O3" s="7"/>
      <c r="P3" s="13">
        <f>P89</f>
        <v>0</v>
      </c>
      <c r="Q3" s="9"/>
      <c r="R3" s="14">
        <f>R89</f>
        <v>0</v>
      </c>
      <c r="S3" s="7"/>
      <c r="T3" s="13">
        <f>T89</f>
        <v>0</v>
      </c>
      <c r="U3" s="9"/>
      <c r="V3" s="14">
        <f>V89</f>
        <v>0</v>
      </c>
      <c r="W3" s="7"/>
      <c r="X3" s="13">
        <f>X89</f>
        <v>0</v>
      </c>
      <c r="Y3" s="9"/>
      <c r="Z3" s="14">
        <f>Z89</f>
        <v>0</v>
      </c>
      <c r="AA3" s="7"/>
      <c r="AB3" s="13">
        <f>AB89</f>
        <v>0</v>
      </c>
      <c r="AC3" s="9"/>
      <c r="AD3" s="14">
        <f>AD89</f>
        <v>0</v>
      </c>
      <c r="AE3" s="7"/>
      <c r="AF3" s="13">
        <f>AF89</f>
        <v>0</v>
      </c>
      <c r="AG3" s="9"/>
      <c r="AH3" s="14">
        <f>AH89</f>
        <v>0</v>
      </c>
      <c r="AI3" s="7"/>
      <c r="AJ3" s="13">
        <f>AJ89</f>
        <v>0</v>
      </c>
    </row>
    <row r="4" spans="1:16384" ht="10.5" customHeight="1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pans="1:16384" ht="12.75" customHeight="1">
      <c r="A5" s="11" t="str">
        <v>FRUTA</v>
      </c>
      <c r="B5" s="11"/>
      <c r="C5" s="22"/>
      <c r="D5" s="22"/>
      <c r="E5" s="22"/>
      <c r="F5" s="23"/>
      <c r="G5" s="24"/>
      <c r="H5" s="25">
        <f>G5*$D5</f>
        <v>0</v>
      </c>
      <c r="I5" s="24"/>
      <c r="J5" s="25">
        <f>I5*$D5</f>
        <v>0</v>
      </c>
      <c r="K5" s="24"/>
      <c r="L5" s="25">
        <f>K5*$D5</f>
        <v>0</v>
      </c>
      <c r="M5" s="24"/>
      <c r="N5" s="25">
        <f>M5*$D5</f>
        <v>0</v>
      </c>
      <c r="O5" s="24"/>
      <c r="P5" s="25">
        <f>O5*$D5</f>
        <v>0</v>
      </c>
      <c r="Q5" s="24"/>
      <c r="R5" s="25">
        <f>Q5*$D5</f>
        <v>0</v>
      </c>
      <c r="S5" s="24"/>
      <c r="T5" s="25">
        <f>S5*$D5</f>
        <v>0</v>
      </c>
      <c r="U5" s="24"/>
      <c r="V5" s="25">
        <f>U5*$D5</f>
        <v>0</v>
      </c>
      <c r="W5" s="24"/>
      <c r="X5" s="25">
        <f>W5*$D5</f>
        <v>0</v>
      </c>
      <c r="Y5" s="24"/>
      <c r="Z5" s="25">
        <f>Y5*$D5</f>
        <v>0</v>
      </c>
      <c r="AA5" s="24"/>
      <c r="AB5" s="25">
        <f>AA5*$D5</f>
        <v>0</v>
      </c>
      <c r="AC5" s="24"/>
      <c r="AD5" s="25">
        <f>AC5*$D5</f>
        <v>0</v>
      </c>
      <c r="AE5" s="24"/>
      <c r="AF5" s="25">
        <f>AE5*$D5</f>
        <v>0</v>
      </c>
      <c r="AG5" s="24"/>
      <c r="AH5" s="25">
        <f>AG5*$D5</f>
        <v>0</v>
      </c>
      <c r="AI5" s="24"/>
      <c r="AJ5" s="25">
        <f>AI5*$D5</f>
        <v>0</v>
      </c>
    </row>
    <row r="6" spans="1:16384" ht="12.75" customHeight="1">
      <c r="A6" s="2" t="s">
        <v>3</v>
      </c>
      <c r="B6" s="6" t="str">
        <v>Kiwi</v>
      </c>
      <c r="C6" s="6" t="s">
        <v>4</v>
      </c>
      <c r="D6" s="6">
        <v>6.5</v>
      </c>
      <c r="E6" s="26">
        <f>+G6+I6+K6+M6+O6+Q6+S6+U6+W6+Y6+AA6+AC6+AE6+AG6+AI6</f>
        <v>2.5</v>
      </c>
      <c r="F6" s="27">
        <f>E6*D6</f>
        <v>16.25</v>
      </c>
      <c r="G6" s="28">
        <v>1</v>
      </c>
      <c r="H6" s="29">
        <f>G6*$D6</f>
        <v>6.5</v>
      </c>
      <c r="I6" s="30">
        <v>0.5</v>
      </c>
      <c r="J6" s="29">
        <f>I6*$D6</f>
        <v>3.25</v>
      </c>
      <c r="K6" s="28">
        <v>1</v>
      </c>
      <c r="L6" s="29">
        <f>K6*$D6</f>
        <v>6.5</v>
      </c>
      <c r="M6" s="30"/>
      <c r="N6" s="29">
        <f>M6*$D6</f>
        <v>0</v>
      </c>
      <c r="O6" s="28"/>
      <c r="P6" s="29">
        <f>O6*$D6</f>
        <v>0</v>
      </c>
      <c r="Q6" s="30"/>
      <c r="R6" s="29">
        <f>Q6*$D6</f>
        <v>0</v>
      </c>
      <c r="S6" s="28"/>
      <c r="T6" s="29">
        <f>S6*$D6</f>
        <v>0</v>
      </c>
      <c r="U6" s="30"/>
      <c r="V6" s="29">
        <f>U6*$D6</f>
        <v>0</v>
      </c>
      <c r="W6" s="28"/>
      <c r="X6" s="29">
        <f>W6*$D6</f>
        <v>0</v>
      </c>
      <c r="Y6" s="30"/>
      <c r="Z6" s="29">
        <f>Y6*$D6</f>
        <v>0</v>
      </c>
      <c r="AA6" s="30"/>
      <c r="AB6" s="29">
        <f>AA6*$D6</f>
        <v>0</v>
      </c>
      <c r="AC6" s="30"/>
      <c r="AD6" s="29">
        <f>AC6*$D6</f>
        <v>0</v>
      </c>
      <c r="AE6" s="28"/>
      <c r="AF6" s="29">
        <f>AE6*$D6</f>
        <v>0</v>
      </c>
      <c r="AG6" s="30"/>
      <c r="AH6" s="29">
        <f>AG6*$D6</f>
        <v>0</v>
      </c>
      <c r="AI6" s="28"/>
      <c r="AJ6" s="29">
        <f>AI6*$D6</f>
        <v>0</v>
      </c>
    </row>
    <row r="7" spans="1:16384" ht="12.75" customHeight="1">
      <c r="A7" s="2"/>
      <c r="B7" s="6" t="str">
        <v>Aguacate Bacon</v>
      </c>
      <c r="C7" s="6" t="s">
        <v>4</v>
      </c>
      <c r="D7" s="6">
        <v>8</v>
      </c>
      <c r="E7" s="26">
        <f>+G7+I7+K7+M7+O7+Q7+S7+U7+W7+Y7+AA7+AC7+AE7+AG7+AI7</f>
        <v>1</v>
      </c>
      <c r="F7" s="27">
        <f>E7*D7</f>
        <v>8</v>
      </c>
      <c r="G7" s="28"/>
      <c r="H7" s="29">
        <f>G7*$D7</f>
        <v>0</v>
      </c>
      <c r="I7" s="30"/>
      <c r="J7" s="29">
        <f>I7*$D7</f>
        <v>0</v>
      </c>
      <c r="K7" s="28">
        <v>1</v>
      </c>
      <c r="L7" s="29">
        <f>K7*$D7</f>
        <v>8</v>
      </c>
      <c r="M7" s="30"/>
      <c r="N7" s="29">
        <f>M7*$D7</f>
        <v>0</v>
      </c>
      <c r="O7" s="28"/>
      <c r="P7" s="29">
        <f>O7*$D7</f>
        <v>0</v>
      </c>
      <c r="Q7" s="30"/>
      <c r="R7" s="29">
        <f>Q7*$D7</f>
        <v>0</v>
      </c>
      <c r="S7" s="28"/>
      <c r="T7" s="29">
        <f>S7*$D7</f>
        <v>0</v>
      </c>
      <c r="U7" s="30"/>
      <c r="V7" s="29">
        <f>U7*$D7</f>
        <v>0</v>
      </c>
      <c r="W7" s="28"/>
      <c r="X7" s="29">
        <f>W7*$D7</f>
        <v>0</v>
      </c>
      <c r="Y7" s="30"/>
      <c r="Z7" s="29">
        <f>Y7*$D7</f>
        <v>0</v>
      </c>
      <c r="AA7" s="30"/>
      <c r="AB7" s="29">
        <f>AA7*$D7</f>
        <v>0</v>
      </c>
      <c r="AC7" s="30"/>
      <c r="AD7" s="29">
        <f>AC7*$D7</f>
        <v>0</v>
      </c>
      <c r="AE7" s="28"/>
      <c r="AF7" s="29">
        <f>AE7*$D7</f>
        <v>0</v>
      </c>
      <c r="AG7" s="30"/>
      <c r="AH7" s="29">
        <f>AG7*$D7</f>
        <v>0</v>
      </c>
      <c r="AI7" s="28"/>
      <c r="AJ7" s="29">
        <f>AI7*$D7</f>
        <v>0</v>
      </c>
    </row>
    <row r="8" spans="1:16384" ht="12.75" customHeight="1">
      <c r="A8" s="2"/>
      <c r="B8" s="31" t="str">
        <v>Turrón de higo y almendra</v>
      </c>
      <c r="C8" s="6" t="s">
        <v>5</v>
      </c>
      <c r="D8" s="6">
        <v>6.6</v>
      </c>
      <c r="E8" s="26">
        <f>+G8+I8+K8+M8+O8+Q8+S8+U8+W8+Y8+AA8+AC8+AE8+AG8+AI8</f>
        <v>1</v>
      </c>
      <c r="F8" s="27">
        <f>E8*D8</f>
        <v>6.6</v>
      </c>
      <c r="G8" s="28">
        <v>1</v>
      </c>
      <c r="H8" s="29">
        <f>G8*$D8</f>
        <v>6.6</v>
      </c>
      <c r="I8" s="30"/>
      <c r="J8" s="29">
        <f>I8*$D8</f>
        <v>0</v>
      </c>
      <c r="K8" s="28"/>
      <c r="L8" s="29">
        <f>K8*$D8</f>
        <v>0</v>
      </c>
      <c r="M8" s="30"/>
      <c r="N8" s="29">
        <f>M8*$D8</f>
        <v>0</v>
      </c>
      <c r="O8" s="28"/>
      <c r="P8" s="29">
        <f>O8*$D8</f>
        <v>0</v>
      </c>
      <c r="Q8" s="30"/>
      <c r="R8" s="29">
        <f>Q8*$D8</f>
        <v>0</v>
      </c>
      <c r="S8" s="28"/>
      <c r="T8" s="29">
        <f>S8*$D8</f>
        <v>0</v>
      </c>
      <c r="U8" s="30"/>
      <c r="V8" s="29">
        <f>U8*$D8</f>
        <v>0</v>
      </c>
      <c r="W8" s="28"/>
      <c r="X8" s="29">
        <f>W8*$D8</f>
        <v>0</v>
      </c>
      <c r="Y8" s="30"/>
      <c r="Z8" s="29">
        <f>Y8*$D8</f>
        <v>0</v>
      </c>
      <c r="AA8" s="30"/>
      <c r="AB8" s="29">
        <f>AA8*$D8</f>
        <v>0</v>
      </c>
      <c r="AC8" s="30"/>
      <c r="AD8" s="29">
        <f>AC8*$D8</f>
        <v>0</v>
      </c>
      <c r="AE8" s="28"/>
      <c r="AF8" s="29">
        <f>AE8*$D8</f>
        <v>0</v>
      </c>
      <c r="AG8" s="30"/>
      <c r="AH8" s="29">
        <f>AG8*$D8</f>
        <v>0</v>
      </c>
      <c r="AI8" s="28"/>
      <c r="AJ8" s="29">
        <f>AI8*$D8</f>
        <v>0</v>
      </c>
    </row>
    <row r="9" spans="1:16384" ht="12.75" customHeight="1">
      <c r="A9" s="2"/>
      <c r="B9" s="32" t="str">
        <v>HIgo seco</v>
      </c>
      <c r="C9" s="6" t="s">
        <v>6</v>
      </c>
      <c r="D9" s="6">
        <v>6</v>
      </c>
      <c r="E9" s="26">
        <f>+G9+I9+K9+M9+O9+Q9+S9+U9+W9+Y9+AA9+AC9+AE9+AG9+AI9</f>
        <v>0</v>
      </c>
      <c r="F9" s="27">
        <f>E9*D9</f>
        <v>0</v>
      </c>
      <c r="G9" s="28"/>
      <c r="H9" s="29">
        <f>G9*$D9</f>
        <v>0</v>
      </c>
      <c r="I9" s="30"/>
      <c r="J9" s="29">
        <f>I9*$D9</f>
        <v>0</v>
      </c>
      <c r="K9" s="28"/>
      <c r="L9" s="29">
        <f>K9*$D9</f>
        <v>0</v>
      </c>
      <c r="M9" s="30"/>
      <c r="N9" s="29">
        <f>M9*$D9</f>
        <v>0</v>
      </c>
      <c r="O9" s="28"/>
      <c r="P9" s="29">
        <f>O9*$D9</f>
        <v>0</v>
      </c>
      <c r="Q9" s="30"/>
      <c r="R9" s="29">
        <f>Q9*$D9</f>
        <v>0</v>
      </c>
      <c r="S9" s="28"/>
      <c r="T9" s="29">
        <f>S9*$D9</f>
        <v>0</v>
      </c>
      <c r="U9" s="30"/>
      <c r="V9" s="29">
        <f>U9*$D9</f>
        <v>0</v>
      </c>
      <c r="W9" s="28"/>
      <c r="X9" s="29">
        <f>W9*$D9</f>
        <v>0</v>
      </c>
      <c r="Y9" s="30"/>
      <c r="Z9" s="29">
        <f>Y9*$D9</f>
        <v>0</v>
      </c>
      <c r="AA9" s="30"/>
      <c r="AB9" s="29">
        <f>AA9*$D9</f>
        <v>0</v>
      </c>
      <c r="AC9" s="33"/>
      <c r="AD9" s="29">
        <f>AC9*$D9</f>
        <v>0</v>
      </c>
      <c r="AE9" s="28"/>
      <c r="AF9" s="29">
        <f>AE9*$D9</f>
        <v>0</v>
      </c>
      <c r="AG9" s="30"/>
      <c r="AH9" s="29">
        <f>AG9*$D9</f>
        <v>0</v>
      </c>
      <c r="AI9" s="28"/>
      <c r="AJ9" s="29">
        <f>AI9*$D9</f>
        <v>0</v>
      </c>
    </row>
    <row r="10" spans="1:16384" ht="12.75" customHeight="1">
      <c r="A10" s="11" t="str">
        <v>CONSERVAS</v>
      </c>
      <c r="B10" s="11"/>
      <c r="C10" s="22"/>
      <c r="D10" s="22"/>
      <c r="E10" s="22"/>
      <c r="F10" s="23"/>
      <c r="G10" s="24"/>
      <c r="H10" s="25">
        <f>G10*$D10</f>
        <v>0</v>
      </c>
      <c r="I10" s="24"/>
      <c r="J10" s="25">
        <f>I10*$D10</f>
        <v>0</v>
      </c>
      <c r="K10" s="24"/>
      <c r="L10" s="25">
        <f>K10*$D10</f>
        <v>0</v>
      </c>
      <c r="M10" s="24"/>
      <c r="N10" s="25">
        <f>M10*$D10</f>
        <v>0</v>
      </c>
      <c r="O10" s="24"/>
      <c r="P10" s="25">
        <f>O10*$D10</f>
        <v>0</v>
      </c>
      <c r="Q10" s="24"/>
      <c r="R10" s="25">
        <f>Q10*$D10</f>
        <v>0</v>
      </c>
      <c r="S10" s="24"/>
      <c r="T10" s="25">
        <f>S10*$D10</f>
        <v>0</v>
      </c>
      <c r="U10" s="24"/>
      <c r="V10" s="25">
        <f>U10*$D10</f>
        <v>0</v>
      </c>
      <c r="W10" s="24"/>
      <c r="X10" s="25">
        <f>W10*$D10</f>
        <v>0</v>
      </c>
      <c r="Y10" s="24"/>
      <c r="Z10" s="25">
        <f>Y10*$D10</f>
        <v>0</v>
      </c>
      <c r="AA10" s="24"/>
      <c r="AB10" s="25">
        <f>AA10*$D10</f>
        <v>0</v>
      </c>
      <c r="AC10" s="24"/>
      <c r="AD10" s="25">
        <f>AC10*$D10</f>
        <v>0</v>
      </c>
      <c r="AE10" s="24"/>
      <c r="AF10" s="25">
        <f>AE10*$D10</f>
        <v>0</v>
      </c>
      <c r="AG10" s="24"/>
      <c r="AH10" s="25">
        <f>AG10*$D10</f>
        <v>0</v>
      </c>
      <c r="AI10" s="24"/>
      <c r="AJ10" s="25">
        <f>AI10*$D10</f>
        <v>0</v>
      </c>
    </row>
    <row r="11" spans="1:16384" ht="12.75" customHeight="1">
      <c r="A11" s="2" t="s">
        <v>3</v>
      </c>
      <c r="B11" s="32" t="str">
        <v>Pisto grande</v>
      </c>
      <c r="C11" s="6" t="s">
        <v>7</v>
      </c>
      <c r="D11" s="6">
        <v>5</v>
      </c>
      <c r="E11" s="26">
        <f>+G11+I11+K11+M11+O11+Q11+S11+U11+W11+Y11+AA11+AC11+AE11+AG11+AI11</f>
        <v>0</v>
      </c>
      <c r="F11" s="27">
        <f>E11*D11</f>
        <v>0</v>
      </c>
      <c r="G11" s="28"/>
      <c r="H11" s="29">
        <f>G11*$D11</f>
        <v>0</v>
      </c>
      <c r="I11" s="30"/>
      <c r="J11" s="29">
        <f>I11*$D11</f>
        <v>0</v>
      </c>
      <c r="K11" s="28"/>
      <c r="L11" s="29">
        <f>K11*$D11</f>
        <v>0</v>
      </c>
      <c r="M11" s="30"/>
      <c r="N11" s="29">
        <f>M11*$D11</f>
        <v>0</v>
      </c>
      <c r="O11" s="28"/>
      <c r="P11" s="29">
        <f>O11*$D11</f>
        <v>0</v>
      </c>
      <c r="Q11" s="30"/>
      <c r="R11" s="29">
        <f>Q11*$D11</f>
        <v>0</v>
      </c>
      <c r="S11" s="28"/>
      <c r="T11" s="29">
        <f>S11*$D11</f>
        <v>0</v>
      </c>
      <c r="U11" s="30"/>
      <c r="V11" s="29">
        <f>U11*$D11</f>
        <v>0</v>
      </c>
      <c r="W11" s="28"/>
      <c r="X11" s="29">
        <f>W11*$D11</f>
        <v>0</v>
      </c>
      <c r="Y11" s="30"/>
      <c r="Z11" s="29">
        <f>Y11*$D11</f>
        <v>0</v>
      </c>
      <c r="AA11" s="30"/>
      <c r="AB11" s="29">
        <f>AA11*$D11</f>
        <v>0</v>
      </c>
      <c r="AC11" s="30"/>
      <c r="AD11" s="29">
        <f>AC11*$D11</f>
        <v>0</v>
      </c>
      <c r="AE11" s="28"/>
      <c r="AF11" s="29">
        <f>AE11*$D11</f>
        <v>0</v>
      </c>
      <c r="AG11" s="30"/>
      <c r="AH11" s="29">
        <f>AG11*$D11</f>
        <v>0</v>
      </c>
      <c r="AI11" s="28"/>
      <c r="AJ11" s="29">
        <f>AI11*$D11</f>
        <v>0</v>
      </c>
    </row>
    <row r="12" spans="1:16384" ht="12.75" customHeight="1">
      <c r="A12" s="2"/>
      <c r="B12" s="32" t="str">
        <v>Pisto pequeño</v>
      </c>
      <c r="C12" s="6" t="s">
        <v>8</v>
      </c>
      <c r="D12" s="6">
        <v>3.5</v>
      </c>
      <c r="E12" s="26">
        <f>+G12+I12+K12+M12+O12+Q12+S12+U12+W12+Y12+AA12+AC12+AE12+AG12+AI12</f>
        <v>0</v>
      </c>
      <c r="F12" s="27">
        <f>E12*D12</f>
        <v>0</v>
      </c>
      <c r="G12" s="28"/>
      <c r="H12" s="29">
        <f>G12*$D12</f>
        <v>0</v>
      </c>
      <c r="I12" s="30"/>
      <c r="J12" s="29">
        <f>I12*$D12</f>
        <v>0</v>
      </c>
      <c r="K12" s="28"/>
      <c r="L12" s="29">
        <f>K12*$D12</f>
        <v>0</v>
      </c>
      <c r="M12" s="30"/>
      <c r="N12" s="29">
        <f>M12*$D12</f>
        <v>0</v>
      </c>
      <c r="O12" s="28"/>
      <c r="P12" s="29">
        <f>O12*$D12</f>
        <v>0</v>
      </c>
      <c r="Q12" s="30"/>
      <c r="R12" s="29">
        <f>Q12*$D12</f>
        <v>0</v>
      </c>
      <c r="S12" s="28"/>
      <c r="T12" s="29">
        <f>S12*$D12</f>
        <v>0</v>
      </c>
      <c r="U12" s="30"/>
      <c r="V12" s="29">
        <f>U12*$D12</f>
        <v>0</v>
      </c>
      <c r="W12" s="28"/>
      <c r="X12" s="29">
        <f>W12*$D12</f>
        <v>0</v>
      </c>
      <c r="Y12" s="30"/>
      <c r="Z12" s="29">
        <f>Y12*$D12</f>
        <v>0</v>
      </c>
      <c r="AA12" s="30"/>
      <c r="AB12" s="29">
        <f>AA12*$D12</f>
        <v>0</v>
      </c>
      <c r="AC12" s="30"/>
      <c r="AD12" s="29">
        <f>AC12*$D12</f>
        <v>0</v>
      </c>
      <c r="AE12" s="28"/>
      <c r="AF12" s="29">
        <f>AE12*$D12</f>
        <v>0</v>
      </c>
      <c r="AG12" s="30"/>
      <c r="AH12" s="29">
        <f>AG12*$D12</f>
        <v>0</v>
      </c>
      <c r="AI12" s="28"/>
      <c r="AJ12" s="29">
        <f>AI12*$D12</f>
        <v>0</v>
      </c>
    </row>
    <row r="13" spans="1:16384" ht="12.75" customHeight="1">
      <c r="A13" s="2"/>
      <c r="B13" s="32" t="str">
        <v>Salsa Ketchup</v>
      </c>
      <c r="C13" s="6" t="s">
        <v>9</v>
      </c>
      <c r="D13" s="6">
        <v>3</v>
      </c>
      <c r="E13" s="26">
        <f>+G13+I13+K13+M13+O13+Q13+S13+U13+W13+Y13+AA13+AC13+AE13+AG13+AI13</f>
        <v>0</v>
      </c>
      <c r="F13" s="27">
        <f>E13*D13</f>
        <v>0</v>
      </c>
      <c r="G13" s="28"/>
      <c r="H13" s="29">
        <f>G13*$D13</f>
        <v>0</v>
      </c>
      <c r="I13" s="30"/>
      <c r="J13" s="29">
        <f>I13*$D13</f>
        <v>0</v>
      </c>
      <c r="K13" s="28"/>
      <c r="L13" s="29">
        <f>K13*$D13</f>
        <v>0</v>
      </c>
      <c r="M13" s="30"/>
      <c r="N13" s="29">
        <f>M13*$D13</f>
        <v>0</v>
      </c>
      <c r="O13" s="28"/>
      <c r="P13" s="29">
        <f>O13*$D13</f>
        <v>0</v>
      </c>
      <c r="Q13" s="30"/>
      <c r="R13" s="29">
        <f>Q13*$D13</f>
        <v>0</v>
      </c>
      <c r="S13" s="28"/>
      <c r="T13" s="29">
        <f>S13*$D13</f>
        <v>0</v>
      </c>
      <c r="U13" s="30"/>
      <c r="V13" s="29">
        <f>U13*$D13</f>
        <v>0</v>
      </c>
      <c r="W13" s="28"/>
      <c r="X13" s="29">
        <f>W13*$D13</f>
        <v>0</v>
      </c>
      <c r="Y13" s="30"/>
      <c r="Z13" s="29">
        <f>Y13*$D13</f>
        <v>0</v>
      </c>
      <c r="AA13" s="30"/>
      <c r="AB13" s="29">
        <f>AA13*$D13</f>
        <v>0</v>
      </c>
      <c r="AC13" s="30"/>
      <c r="AD13" s="29">
        <f>AC13*$D13</f>
        <v>0</v>
      </c>
      <c r="AE13" s="28"/>
      <c r="AF13" s="29">
        <f>AE13*$D13</f>
        <v>0</v>
      </c>
      <c r="AG13" s="30"/>
      <c r="AH13" s="29">
        <f>AG13*$D13</f>
        <v>0</v>
      </c>
      <c r="AI13" s="28"/>
      <c r="AJ13" s="29">
        <f>AI13*$D13</f>
        <v>0</v>
      </c>
    </row>
    <row r="14" spans="1:16384" ht="12.75" customHeight="1">
      <c r="A14" s="2"/>
      <c r="B14" s="32" t="str">
        <v>Tomate escaldado</v>
      </c>
      <c r="C14" s="6" t="s">
        <v>7</v>
      </c>
      <c r="D14" s="6">
        <v>3.5</v>
      </c>
      <c r="E14" s="26">
        <f>+G14+I14+K14+M14+O14+Q14+S14+U14+W14+Y14+AA14+AC14+AE14+AG14+AI14</f>
        <v>0</v>
      </c>
      <c r="F14" s="27">
        <f>E14*D14</f>
        <v>0</v>
      </c>
      <c r="G14" s="28"/>
      <c r="H14" s="29">
        <f>G14*$D14</f>
        <v>0</v>
      </c>
      <c r="I14" s="30"/>
      <c r="J14" s="29">
        <f>I14*$D14</f>
        <v>0</v>
      </c>
      <c r="K14" s="34"/>
      <c r="L14" s="29">
        <f>K14*$D14</f>
        <v>0</v>
      </c>
      <c r="M14" s="30"/>
      <c r="N14" s="29">
        <f>M14*$D14</f>
        <v>0</v>
      </c>
      <c r="O14" s="28"/>
      <c r="P14" s="29">
        <f>O14*$D14</f>
        <v>0</v>
      </c>
      <c r="Q14" s="30"/>
      <c r="R14" s="29">
        <f>Q14*$D14</f>
        <v>0</v>
      </c>
      <c r="S14" s="28"/>
      <c r="T14" s="29">
        <f>S14*$D14</f>
        <v>0</v>
      </c>
      <c r="U14" s="30"/>
      <c r="V14" s="29">
        <f>U14*$D14</f>
        <v>0</v>
      </c>
      <c r="W14" s="34"/>
      <c r="X14" s="29">
        <f>W14*$D14</f>
        <v>0</v>
      </c>
      <c r="Y14" s="30"/>
      <c r="Z14" s="29">
        <f>Y14*$D14</f>
        <v>0</v>
      </c>
      <c r="AA14" s="30"/>
      <c r="AB14" s="29">
        <f>AA14*$D14</f>
        <v>0</v>
      </c>
      <c r="AC14" s="30"/>
      <c r="AD14" s="29">
        <f>AC14*$D14</f>
        <v>0</v>
      </c>
      <c r="AE14" s="28"/>
      <c r="AF14" s="29">
        <f>AE14*$D14</f>
        <v>0</v>
      </c>
      <c r="AG14" s="30"/>
      <c r="AH14" s="29">
        <f>AG14*$D14</f>
        <v>0</v>
      </c>
      <c r="AI14" s="28"/>
      <c r="AJ14" s="29">
        <f>AI14*$D14</f>
        <v>0</v>
      </c>
    </row>
    <row r="15" spans="1:16384" ht="12.75" customHeight="1">
      <c r="A15" s="2"/>
      <c r="B15" s="35" t="str">
        <v>Tomate frito</v>
      </c>
      <c r="C15" s="35" t="str">
        <v>347ml</v>
      </c>
      <c r="D15" s="6">
        <v>3.5</v>
      </c>
      <c r="E15" s="26">
        <f>+G15+I15+K15+M15+O15+Q15+S15+U15+W15+Y15+AA15+AC15+AE15+AG15+AI15</f>
        <v>1</v>
      </c>
      <c r="F15" s="27">
        <f>E15*D15</f>
        <v>3.5</v>
      </c>
      <c r="G15" s="28"/>
      <c r="H15" s="29">
        <f>G15*$D15</f>
        <v>0</v>
      </c>
      <c r="I15" s="30"/>
      <c r="J15" s="29">
        <f>I15*$D15</f>
        <v>0</v>
      </c>
      <c r="K15" s="28">
        <v>1</v>
      </c>
      <c r="L15" s="29">
        <f>K15*$D15</f>
        <v>3.5</v>
      </c>
      <c r="M15" s="30"/>
      <c r="N15" s="29">
        <f>M15*$D15</f>
        <v>0</v>
      </c>
      <c r="O15" s="28">
        <v>0</v>
      </c>
      <c r="P15" s="29">
        <f>O15*$D15</f>
        <v>0</v>
      </c>
      <c r="Q15" s="30">
        <v>0</v>
      </c>
      <c r="R15" s="29">
        <f>Q15*$D15</f>
        <v>0</v>
      </c>
      <c r="S15" s="28">
        <v>0</v>
      </c>
      <c r="T15" s="29">
        <f>S15*$D15</f>
        <v>0</v>
      </c>
      <c r="U15" s="30">
        <v>0</v>
      </c>
      <c r="V15" s="29">
        <f>U15*$D15</f>
        <v>0</v>
      </c>
      <c r="W15" s="28">
        <v>0</v>
      </c>
      <c r="X15" s="29">
        <f>W15*$D15</f>
        <v>0</v>
      </c>
      <c r="Y15" s="30">
        <v>0</v>
      </c>
      <c r="Z15" s="29">
        <f>Y15*$D15</f>
        <v>0</v>
      </c>
      <c r="AA15" s="30">
        <v>0</v>
      </c>
      <c r="AB15" s="29">
        <f>AA15*$D15</f>
        <v>0</v>
      </c>
      <c r="AC15" s="30">
        <v>0</v>
      </c>
      <c r="AD15" s="29">
        <f>AC15*$D15</f>
        <v>0</v>
      </c>
      <c r="AE15" s="34"/>
      <c r="AF15" s="29">
        <f>AE15*$D15</f>
        <v>0</v>
      </c>
      <c r="AG15" s="30">
        <v>0</v>
      </c>
      <c r="AH15" s="29">
        <f>AG15*$D15</f>
        <v>0</v>
      </c>
      <c r="AI15" s="28">
        <v>0</v>
      </c>
      <c r="AJ15" s="29">
        <f>AI15*$D15</f>
        <v>0</v>
      </c>
    </row>
    <row r="16" spans="1:16384" ht="12.75" customHeight="1">
      <c r="A16" s="2" t="str">
        <v>Invierna</v>
      </c>
      <c r="B16" s="32" t="str">
        <v>Pimenton de la Vera (dulce)</v>
      </c>
      <c r="C16" s="6" t="s">
        <v>10</v>
      </c>
      <c r="D16" s="6">
        <v>1.5</v>
      </c>
      <c r="E16" s="26">
        <f>+G16+I16+K16+M16+O16+Q16+S16+U16+W16+Y16+AA16+AC16+AE16+AG16+AI16</f>
        <v>0</v>
      </c>
      <c r="F16" s="27">
        <f>E16*D16</f>
        <v>0</v>
      </c>
      <c r="G16" s="28"/>
      <c r="H16" s="29">
        <f>G16*$D16</f>
        <v>0</v>
      </c>
      <c r="I16" s="30"/>
      <c r="J16" s="29">
        <f>I16*$D16</f>
        <v>0</v>
      </c>
      <c r="K16" s="28"/>
      <c r="L16" s="29">
        <f>K16*$D16</f>
        <v>0</v>
      </c>
      <c r="M16" s="30"/>
      <c r="N16" s="29">
        <f>M16*$D16</f>
        <v>0</v>
      </c>
      <c r="O16" s="34"/>
      <c r="P16" s="29">
        <f>O16*$D16</f>
        <v>0</v>
      </c>
      <c r="Q16" s="30"/>
      <c r="R16" s="29">
        <f>Q16*$D16</f>
        <v>0</v>
      </c>
      <c r="S16" s="28"/>
      <c r="T16" s="29">
        <f>S16*$D16</f>
        <v>0</v>
      </c>
      <c r="U16" s="30"/>
      <c r="V16" s="29">
        <f>U16*$D16</f>
        <v>0</v>
      </c>
      <c r="W16" s="28"/>
      <c r="X16" s="29">
        <f>W16*$D16</f>
        <v>0</v>
      </c>
      <c r="Y16" s="30"/>
      <c r="Z16" s="29">
        <f>Y16*$D16</f>
        <v>0</v>
      </c>
      <c r="AA16" s="30"/>
      <c r="AB16" s="29">
        <f>AA16*$D16</f>
        <v>0</v>
      </c>
      <c r="AC16" s="33"/>
      <c r="AD16" s="29">
        <f>AC16*$D16</f>
        <v>0</v>
      </c>
      <c r="AE16" s="28"/>
      <c r="AF16" s="29">
        <f>AE16*$D16</f>
        <v>0</v>
      </c>
      <c r="AG16" s="30"/>
      <c r="AH16" s="29">
        <f>AG16*$D16</f>
        <v>0</v>
      </c>
      <c r="AI16" s="28"/>
      <c r="AJ16" s="29">
        <f>AI16*$D16</f>
        <v>0</v>
      </c>
    </row>
    <row r="17" spans="1:16384" ht="12.75" customHeight="1">
      <c r="A17" s="2"/>
      <c r="B17" s="2"/>
      <c r="C17" s="6" t="s">
        <v>5</v>
      </c>
      <c r="D17" s="6">
        <v>4.5</v>
      </c>
      <c r="E17" s="26">
        <f>+G17+I17+K17+M17+O17+Q17+S17+U17+W17+Y17+AA17+AC17+AE17+AG17+AI17</f>
        <v>1</v>
      </c>
      <c r="F17" s="27">
        <f>E17*D17</f>
        <v>4.5</v>
      </c>
      <c r="G17" s="28">
        <v>1</v>
      </c>
      <c r="H17" s="29">
        <f>G17*$D17</f>
        <v>4.5</v>
      </c>
      <c r="I17" s="30"/>
      <c r="J17" s="29">
        <f>I17*$D17</f>
        <v>0</v>
      </c>
      <c r="K17" s="28"/>
      <c r="L17" s="29">
        <f>K17*$D17</f>
        <v>0</v>
      </c>
      <c r="M17" s="30"/>
      <c r="N17" s="29">
        <f>M17*$D17</f>
        <v>0</v>
      </c>
      <c r="O17" s="28"/>
      <c r="P17" s="29">
        <f>O17*$D17</f>
        <v>0</v>
      </c>
      <c r="Q17" s="30"/>
      <c r="R17" s="29">
        <f>Q17*$D17</f>
        <v>0</v>
      </c>
      <c r="S17" s="28"/>
      <c r="T17" s="29">
        <f>S17*$D17</f>
        <v>0</v>
      </c>
      <c r="U17" s="30"/>
      <c r="V17" s="29">
        <f>U17*$D17</f>
        <v>0</v>
      </c>
      <c r="W17" s="28"/>
      <c r="X17" s="29">
        <f>W17*$D17</f>
        <v>0</v>
      </c>
      <c r="Y17" s="30"/>
      <c r="Z17" s="29">
        <f>Y17*$D17</f>
        <v>0</v>
      </c>
      <c r="AA17" s="30"/>
      <c r="AB17" s="29">
        <f>AA17*$D17</f>
        <v>0</v>
      </c>
      <c r="AC17" s="30"/>
      <c r="AD17" s="29">
        <f>AC17*$D17</f>
        <v>0</v>
      </c>
      <c r="AE17" s="28"/>
      <c r="AF17" s="29">
        <f>AE17*$D17</f>
        <v>0</v>
      </c>
      <c r="AG17" s="30"/>
      <c r="AH17" s="29">
        <f>AG17*$D17</f>
        <v>0</v>
      </c>
      <c r="AI17" s="28"/>
      <c r="AJ17" s="29">
        <f>AI17*$D17</f>
        <v>0</v>
      </c>
    </row>
    <row r="18" spans="1:16384" ht="12.75" customHeight="1">
      <c r="A18" s="2"/>
      <c r="B18" s="32"/>
      <c r="C18" s="6" t="s">
        <v>6</v>
      </c>
      <c r="D18" s="6">
        <v>8.5</v>
      </c>
      <c r="E18" s="26">
        <f>+G18+I18+K18+M18+O18+Q18+S18+U18+W18+Y18+AA18+AC18+AE18+AG18+AI18</f>
        <v>0</v>
      </c>
      <c r="F18" s="27">
        <f>E18*D18</f>
        <v>0</v>
      </c>
      <c r="G18" s="28"/>
      <c r="H18" s="29">
        <f>G18*$D18</f>
        <v>0</v>
      </c>
      <c r="I18" s="30"/>
      <c r="J18" s="29">
        <f>I18*$D18</f>
        <v>0</v>
      </c>
      <c r="K18" s="28"/>
      <c r="L18" s="29">
        <f>K18*$D18</f>
        <v>0</v>
      </c>
      <c r="M18" s="30"/>
      <c r="N18" s="29">
        <f>M18*$D18</f>
        <v>0</v>
      </c>
      <c r="O18" s="28"/>
      <c r="P18" s="29">
        <f>O18*$D18</f>
        <v>0</v>
      </c>
      <c r="Q18" s="30"/>
      <c r="R18" s="29">
        <f>Q18*$D18</f>
        <v>0</v>
      </c>
      <c r="S18" s="28"/>
      <c r="T18" s="29">
        <f>S18*$D18</f>
        <v>0</v>
      </c>
      <c r="U18" s="30"/>
      <c r="V18" s="29">
        <f>U18*$D18</f>
        <v>0</v>
      </c>
      <c r="W18" s="28"/>
      <c r="X18" s="29">
        <f>W18*$D18</f>
        <v>0</v>
      </c>
      <c r="Y18" s="30"/>
      <c r="Z18" s="29">
        <f>Y18*$D18</f>
        <v>0</v>
      </c>
      <c r="AA18" s="30"/>
      <c r="AB18" s="29">
        <f>AA18*$D18</f>
        <v>0</v>
      </c>
      <c r="AC18" s="30"/>
      <c r="AD18" s="29">
        <f>AC18*$D18</f>
        <v>0</v>
      </c>
      <c r="AE18" s="28"/>
      <c r="AF18" s="29">
        <f>AE18*$D18</f>
        <v>0</v>
      </c>
      <c r="AG18" s="30"/>
      <c r="AH18" s="29">
        <f>AG18*$D18</f>
        <v>0</v>
      </c>
      <c r="AI18" s="28"/>
      <c r="AJ18" s="29">
        <f>AI18*$D18</f>
        <v>0</v>
      </c>
    </row>
    <row r="19" spans="1:16384" ht="12.75" customHeight="1">
      <c r="A19" s="11" t="str">
        <v>MERMELADAS Y MELAZAS</v>
      </c>
      <c r="B19" s="11"/>
      <c r="C19" s="22"/>
      <c r="D19" s="22"/>
      <c r="E19" s="22"/>
      <c r="F19" s="23"/>
      <c r="G19" s="24"/>
      <c r="H19" s="25">
        <f>G19*$D19</f>
        <v>0</v>
      </c>
      <c r="I19" s="24"/>
      <c r="J19" s="25">
        <f>I19*$D19</f>
        <v>0</v>
      </c>
      <c r="K19" s="24"/>
      <c r="L19" s="25">
        <f>K19*$D19</f>
        <v>0</v>
      </c>
      <c r="M19" s="24"/>
      <c r="N19" s="25">
        <f>M19*$D19</f>
        <v>0</v>
      </c>
      <c r="O19" s="24"/>
      <c r="P19" s="25">
        <f>O19*$D19</f>
        <v>0</v>
      </c>
      <c r="Q19" s="24"/>
      <c r="R19" s="25">
        <f>Q19*$D19</f>
        <v>0</v>
      </c>
      <c r="S19" s="24"/>
      <c r="T19" s="25">
        <f>S19*$D19</f>
        <v>0</v>
      </c>
      <c r="U19" s="24"/>
      <c r="V19" s="25">
        <f>U19*$D19</f>
        <v>0</v>
      </c>
      <c r="W19" s="24"/>
      <c r="X19" s="25">
        <f>W19*$D19</f>
        <v>0</v>
      </c>
      <c r="Y19" s="24"/>
      <c r="Z19" s="25">
        <f>Y19*$D19</f>
        <v>0</v>
      </c>
      <c r="AA19" s="24"/>
      <c r="AB19" s="25">
        <f>AA19*$D19</f>
        <v>0</v>
      </c>
      <c r="AC19" s="24"/>
      <c r="AD19" s="25">
        <f>AC19*$D19</f>
        <v>0</v>
      </c>
      <c r="AE19" s="24"/>
      <c r="AF19" s="25">
        <f>AE19*$D19</f>
        <v>0</v>
      </c>
      <c r="AG19" s="24"/>
      <c r="AH19" s="25">
        <f>AG19*$D19</f>
        <v>0</v>
      </c>
      <c r="AI19" s="24"/>
      <c r="AJ19" s="25">
        <f>AI19*$D19</f>
        <v>0</v>
      </c>
    </row>
    <row r="20" spans="1:16384" ht="12.75" customHeight="1">
      <c r="A20" s="36" t="s">
        <v>3</v>
      </c>
      <c r="B20" s="6" t="str">
        <v>Mermelada de cereza</v>
      </c>
      <c r="C20" s="6" t="s">
        <v>8</v>
      </c>
      <c r="D20" s="6">
        <v>3.5</v>
      </c>
      <c r="E20" s="26">
        <f>+G20+I20+K20+M20+O20+Q20+S20+U20+W20+Y20+AA20+AC20+AE20+AG20+AI20</f>
        <v>0</v>
      </c>
      <c r="F20" s="27">
        <f>E20*D20</f>
        <v>0</v>
      </c>
      <c r="G20" s="34"/>
      <c r="H20" s="29">
        <f>G20*$D20</f>
        <v>0</v>
      </c>
      <c r="I20" s="33"/>
      <c r="J20" s="29">
        <f>I20*$D20</f>
        <v>0</v>
      </c>
      <c r="K20" s="34"/>
      <c r="L20" s="29">
        <f>K20*$D20</f>
        <v>0</v>
      </c>
      <c r="M20" s="33"/>
      <c r="N20" s="29">
        <f>M20*$D20</f>
        <v>0</v>
      </c>
      <c r="O20" s="34"/>
      <c r="P20" s="29">
        <f>O20*$D20</f>
        <v>0</v>
      </c>
      <c r="Q20" s="33"/>
      <c r="R20" s="29">
        <f>Q20*$D20</f>
        <v>0</v>
      </c>
      <c r="S20" s="34"/>
      <c r="T20" s="29">
        <f>S20*$D20</f>
        <v>0</v>
      </c>
      <c r="U20" s="30"/>
      <c r="V20" s="29">
        <f>U20*$D20</f>
        <v>0</v>
      </c>
      <c r="W20" s="34"/>
      <c r="X20" s="29">
        <f>W20*$D20</f>
        <v>0</v>
      </c>
      <c r="Y20" s="33"/>
      <c r="Z20" s="29">
        <f>Y20*$D20</f>
        <v>0</v>
      </c>
      <c r="AA20" s="33"/>
      <c r="AB20" s="29">
        <f>AA20*$D20</f>
        <v>0</v>
      </c>
      <c r="AC20" s="33"/>
      <c r="AD20" s="29">
        <f>AC20*$D20</f>
        <v>0</v>
      </c>
      <c r="AE20" s="34"/>
      <c r="AF20" s="29">
        <f>AE20*$D20</f>
        <v>0</v>
      </c>
      <c r="AG20" s="33"/>
      <c r="AH20" s="29">
        <f>AG20*$D20</f>
        <v>0</v>
      </c>
      <c r="AI20" s="37"/>
      <c r="AJ20" s="29">
        <f>AI20*$D20</f>
        <v>0</v>
      </c>
    </row>
    <row r="21" spans="1:16384" ht="12.75" customHeight="1">
      <c r="A21" s="36"/>
      <c r="B21" s="6" t="str">
        <v>Mermelada de ciruela</v>
      </c>
      <c r="C21" s="6" t="s">
        <v>8</v>
      </c>
      <c r="D21" s="6">
        <v>3.5</v>
      </c>
      <c r="E21" s="26">
        <f>+G21+I21+K21+M21+O21+Q21+S21+U21+W21+Y21+AA21+AC21+AE21+AG21+AI21</f>
        <v>0</v>
      </c>
      <c r="F21" s="27">
        <f>E21*D21</f>
        <v>0</v>
      </c>
      <c r="G21" s="34"/>
      <c r="H21" s="29">
        <f>G21*$D21</f>
        <v>0</v>
      </c>
      <c r="I21" s="33"/>
      <c r="J21" s="29">
        <f>I21*$D21</f>
        <v>0</v>
      </c>
      <c r="K21" s="34"/>
      <c r="L21" s="29">
        <f>K21*$D21</f>
        <v>0</v>
      </c>
      <c r="M21" s="33"/>
      <c r="N21" s="29">
        <f>M21*$D21</f>
        <v>0</v>
      </c>
      <c r="O21" s="34"/>
      <c r="P21" s="29">
        <f>O21*$D21</f>
        <v>0</v>
      </c>
      <c r="Q21" s="30"/>
      <c r="R21" s="29">
        <f>Q21*$D21</f>
        <v>0</v>
      </c>
      <c r="S21" s="34"/>
      <c r="T21" s="29">
        <f>S21*$D21</f>
        <v>0</v>
      </c>
      <c r="U21" s="33"/>
      <c r="V21" s="29">
        <f>U21*$D21</f>
        <v>0</v>
      </c>
      <c r="W21" s="34"/>
      <c r="X21" s="29">
        <f>W21*$D21</f>
        <v>0</v>
      </c>
      <c r="Y21" s="33"/>
      <c r="Z21" s="29">
        <f>Y21*$D21</f>
        <v>0</v>
      </c>
      <c r="AA21" s="33"/>
      <c r="AB21" s="29">
        <f>AA21*$D21</f>
        <v>0</v>
      </c>
      <c r="AC21" s="33"/>
      <c r="AD21" s="29">
        <f>AC21*$D21</f>
        <v>0</v>
      </c>
      <c r="AE21" s="34"/>
      <c r="AF21" s="29">
        <f>AE21*$D21</f>
        <v>0</v>
      </c>
      <c r="AG21" s="33"/>
      <c r="AH21" s="29">
        <f>AG21*$D21</f>
        <v>0</v>
      </c>
      <c r="AI21" s="34"/>
      <c r="AJ21" s="29">
        <f>AI21*$D21</f>
        <v>0</v>
      </c>
    </row>
    <row r="22" spans="1:16384" ht="12.75" customHeight="1">
      <c r="A22" s="36"/>
      <c r="B22" s="6" t="str">
        <v>Mermelada de frambuesa</v>
      </c>
      <c r="C22" s="6" t="s">
        <v>8</v>
      </c>
      <c r="D22" s="6">
        <v>3.5</v>
      </c>
      <c r="E22" s="26">
        <f>+G22+I22+K22+M22+O22+Q22+S22+U22+W22+Y22+AA22+AC22+AE22+AG22+AI22</f>
        <v>1</v>
      </c>
      <c r="F22" s="27">
        <f>E22*D22</f>
        <v>3.5</v>
      </c>
      <c r="G22" s="34">
        <v>1</v>
      </c>
      <c r="H22" s="29">
        <f>G22*$D22</f>
        <v>3.5</v>
      </c>
      <c r="I22" s="33"/>
      <c r="J22" s="29">
        <f>I22*$D22</f>
        <v>0</v>
      </c>
      <c r="K22" s="34"/>
      <c r="L22" s="29">
        <f>K22*$D22</f>
        <v>0</v>
      </c>
      <c r="M22" s="33"/>
      <c r="N22" s="29">
        <f>M22*$D22</f>
        <v>0</v>
      </c>
      <c r="O22" s="34"/>
      <c r="P22" s="29">
        <f>O22*$D22</f>
        <v>0</v>
      </c>
      <c r="Q22" s="30"/>
      <c r="R22" s="29">
        <f>Q22*$D22</f>
        <v>0</v>
      </c>
      <c r="S22" s="34"/>
      <c r="T22" s="29">
        <f>S22*$D22</f>
        <v>0</v>
      </c>
      <c r="U22" s="33"/>
      <c r="V22" s="29">
        <f>U22*$D22</f>
        <v>0</v>
      </c>
      <c r="W22" s="34"/>
      <c r="X22" s="29">
        <f>W22*$D22</f>
        <v>0</v>
      </c>
      <c r="Y22" s="33"/>
      <c r="Z22" s="29">
        <f>Y22*$D22</f>
        <v>0</v>
      </c>
      <c r="AA22" s="33"/>
      <c r="AB22" s="29">
        <f>AA22*$D22</f>
        <v>0</v>
      </c>
      <c r="AC22" s="33"/>
      <c r="AD22" s="29">
        <f>AC22*$D22</f>
        <v>0</v>
      </c>
      <c r="AE22" s="34"/>
      <c r="AF22" s="29">
        <f>AE22*$D22</f>
        <v>0</v>
      </c>
      <c r="AG22" s="33"/>
      <c r="AH22" s="29">
        <f>AG22*$D22</f>
        <v>0</v>
      </c>
      <c r="AI22" s="34"/>
      <c r="AJ22" s="29">
        <f>AI22*$D22</f>
        <v>0</v>
      </c>
    </row>
    <row r="23" spans="1:16384" ht="12.75" customHeight="1">
      <c r="A23" s="36"/>
      <c r="B23" s="6" t="str">
        <v>Mermelada de mora</v>
      </c>
      <c r="C23" s="6" t="s">
        <v>8</v>
      </c>
      <c r="D23" s="6">
        <v>3.5</v>
      </c>
      <c r="E23" s="26">
        <f>+G23+I23+K23+M23+O23+Q23+S23+U23+W23+Y23+AA23+AC23+AE23+AG23+AI23</f>
        <v>0</v>
      </c>
      <c r="F23" s="27">
        <f>E23*D23</f>
        <v>0</v>
      </c>
      <c r="G23" s="34"/>
      <c r="H23" s="29">
        <f>G23*$D23</f>
        <v>0</v>
      </c>
      <c r="I23" s="33"/>
      <c r="J23" s="29">
        <f>I23*$D23</f>
        <v>0</v>
      </c>
      <c r="K23" s="34"/>
      <c r="L23" s="29">
        <f>K23*$D23</f>
        <v>0</v>
      </c>
      <c r="M23" s="33"/>
      <c r="N23" s="29">
        <f>M23*$D23</f>
        <v>0</v>
      </c>
      <c r="O23" s="34"/>
      <c r="P23" s="29">
        <f>O23*$D23</f>
        <v>0</v>
      </c>
      <c r="Q23" s="33"/>
      <c r="R23" s="29">
        <f>Q23*$D23</f>
        <v>0</v>
      </c>
      <c r="S23" s="34"/>
      <c r="T23" s="29">
        <f>S23*$D23</f>
        <v>0</v>
      </c>
      <c r="U23" s="33"/>
      <c r="V23" s="29">
        <f>U23*$D23</f>
        <v>0</v>
      </c>
      <c r="W23" s="34"/>
      <c r="X23" s="29">
        <f>W23*$D23</f>
        <v>0</v>
      </c>
      <c r="Y23" s="33"/>
      <c r="Z23" s="29">
        <f>Y23*$D23</f>
        <v>0</v>
      </c>
      <c r="AA23" s="33"/>
      <c r="AB23" s="29">
        <f>AA23*$D23</f>
        <v>0</v>
      </c>
      <c r="AC23" s="33"/>
      <c r="AD23" s="29">
        <f>AC23*$D23</f>
        <v>0</v>
      </c>
      <c r="AE23" s="34"/>
      <c r="AF23" s="29">
        <f>AE23*$D23</f>
        <v>0</v>
      </c>
      <c r="AG23" s="33"/>
      <c r="AH23" s="29">
        <f>AG23*$D23</f>
        <v>0</v>
      </c>
      <c r="AI23" s="34"/>
      <c r="AJ23" s="29">
        <f>AI23*$D23</f>
        <v>0</v>
      </c>
    </row>
    <row r="24" spans="1:16384" ht="12.75" customHeight="1">
      <c r="A24" s="36"/>
      <c r="B24" s="6" t="str">
        <v>Mermelada de higo</v>
      </c>
      <c r="C24" s="6" t="s">
        <v>8</v>
      </c>
      <c r="D24" s="6">
        <v>3.5</v>
      </c>
      <c r="E24" s="26">
        <f>+G24+I24+K24+M24+O24+Q24+S24+U24+W24+Y24+AA24+AC24+AE24+AG24+AI24</f>
        <v>0</v>
      </c>
      <c r="F24" s="27">
        <f>E24*D24</f>
        <v>0</v>
      </c>
      <c r="G24" s="34"/>
      <c r="H24" s="29">
        <f>G24*$D24</f>
        <v>0</v>
      </c>
      <c r="I24" s="33"/>
      <c r="J24" s="29">
        <f>I24*$D24</f>
        <v>0</v>
      </c>
      <c r="K24" s="34"/>
      <c r="L24" s="29">
        <f>K24*$D24</f>
        <v>0</v>
      </c>
      <c r="M24" s="33"/>
      <c r="N24" s="29">
        <f>M24*$D24</f>
        <v>0</v>
      </c>
      <c r="O24" s="34"/>
      <c r="P24" s="29">
        <f>O24*$D24</f>
        <v>0</v>
      </c>
      <c r="Q24" s="33"/>
      <c r="R24" s="29">
        <f>Q24*$D24</f>
        <v>0</v>
      </c>
      <c r="S24" s="34"/>
      <c r="T24" s="29">
        <f>S24*$D24</f>
        <v>0</v>
      </c>
      <c r="U24" s="33"/>
      <c r="V24" s="29">
        <f>U24*$D24</f>
        <v>0</v>
      </c>
      <c r="W24" s="34"/>
      <c r="X24" s="29">
        <f>W24*$D24</f>
        <v>0</v>
      </c>
      <c r="Y24" s="30"/>
      <c r="Z24" s="29">
        <f>Y24*$D24</f>
        <v>0</v>
      </c>
      <c r="AA24" s="33"/>
      <c r="AB24" s="29">
        <f>AA24*$D24</f>
        <v>0</v>
      </c>
      <c r="AC24" s="33"/>
      <c r="AD24" s="29">
        <f>AC24*$D24</f>
        <v>0</v>
      </c>
      <c r="AE24" s="34"/>
      <c r="AF24" s="29">
        <f>AE24*$D24</f>
        <v>0</v>
      </c>
      <c r="AG24" s="33"/>
      <c r="AH24" s="29">
        <f>AG24*$D24</f>
        <v>0</v>
      </c>
      <c r="AI24" s="34"/>
      <c r="AJ24" s="29">
        <f>AI24*$D24</f>
        <v>0</v>
      </c>
    </row>
    <row r="25" spans="1:16384" ht="12.75" customHeight="1">
      <c r="A25" s="36"/>
      <c r="B25" s="6" t="str">
        <v>Crema de Membrillo</v>
      </c>
      <c r="C25" s="6" t="s">
        <v>8</v>
      </c>
      <c r="D25" s="6">
        <v>3.5</v>
      </c>
      <c r="E25" s="26">
        <f>+G25+I25+K25+M25+O25+Q25+S25+U25+W25+Y25+AA25+AC25+AE25+AG25+AI25</f>
        <v>0</v>
      </c>
      <c r="F25" s="27">
        <f>E25*D25</f>
        <v>0</v>
      </c>
      <c r="G25" s="34"/>
      <c r="H25" s="29">
        <f>G25*$D25</f>
        <v>0</v>
      </c>
      <c r="I25" s="33"/>
      <c r="J25" s="29">
        <f>I25*$D25</f>
        <v>0</v>
      </c>
      <c r="K25" s="34"/>
      <c r="L25" s="29">
        <f>K25*$D25</f>
        <v>0</v>
      </c>
      <c r="M25" s="33"/>
      <c r="N25" s="29">
        <f>M25*$D25</f>
        <v>0</v>
      </c>
      <c r="O25" s="34"/>
      <c r="P25" s="29">
        <f>O25*$D25</f>
        <v>0</v>
      </c>
      <c r="Q25" s="33"/>
      <c r="R25" s="29">
        <f>Q25*$D25</f>
        <v>0</v>
      </c>
      <c r="S25" s="34"/>
      <c r="T25" s="29">
        <f>S25*$D25</f>
        <v>0</v>
      </c>
      <c r="U25" s="33"/>
      <c r="V25" s="29">
        <f>U25*$D25</f>
        <v>0</v>
      </c>
      <c r="W25" s="34"/>
      <c r="X25" s="29">
        <f>W25*$D25</f>
        <v>0</v>
      </c>
      <c r="Y25" s="30"/>
      <c r="Z25" s="29">
        <f>Y25*$D25</f>
        <v>0</v>
      </c>
      <c r="AA25" s="33"/>
      <c r="AB25" s="29">
        <f>AA25*$D25</f>
        <v>0</v>
      </c>
      <c r="AC25" s="33"/>
      <c r="AD25" s="29">
        <f>AC25*$D25</f>
        <v>0</v>
      </c>
      <c r="AE25" s="34"/>
      <c r="AF25" s="29">
        <f>AE25*$D25</f>
        <v>0</v>
      </c>
      <c r="AG25" s="33"/>
      <c r="AH25" s="29">
        <f>AG25*$D25</f>
        <v>0</v>
      </c>
      <c r="AI25" s="34"/>
      <c r="AJ25" s="29">
        <f>AI25*$D25</f>
        <v>0</v>
      </c>
    </row>
    <row r="26" spans="1:16384" ht="12.75" customHeight="1">
      <c r="A26" s="36"/>
      <c r="B26" s="6" t="str">
        <v>Mermelada de cereza sin azúcar</v>
      </c>
      <c r="C26" s="6" t="s">
        <v>9</v>
      </c>
      <c r="D26" s="6">
        <v>3</v>
      </c>
      <c r="E26" s="26">
        <f>+G26+I26+K26+M26+O26+Q26+S26+U26+W26+Y26+AA26+AC26+AE26+AG26+AI26</f>
        <v>0</v>
      </c>
      <c r="F26" s="27">
        <f>E26*D26</f>
        <v>0</v>
      </c>
      <c r="G26" s="34"/>
      <c r="H26" s="29">
        <v>0</v>
      </c>
      <c r="I26" s="33"/>
      <c r="J26" s="29">
        <v>0</v>
      </c>
      <c r="K26" s="34"/>
      <c r="L26" s="29">
        <v>0</v>
      </c>
      <c r="M26" s="33"/>
      <c r="N26" s="29">
        <v>0</v>
      </c>
      <c r="O26" s="34"/>
      <c r="P26" s="29">
        <v>0</v>
      </c>
      <c r="Q26" s="33"/>
      <c r="R26" s="29">
        <v>0</v>
      </c>
      <c r="S26" s="34"/>
      <c r="T26" s="29">
        <f>S26*$D26</f>
        <v>0</v>
      </c>
      <c r="U26" s="33"/>
      <c r="V26" s="29">
        <v>0</v>
      </c>
      <c r="W26" s="34"/>
      <c r="X26" s="29">
        <v>0</v>
      </c>
      <c r="Y26" s="33"/>
      <c r="Z26" s="29">
        <v>0</v>
      </c>
      <c r="AA26" s="33"/>
      <c r="AB26" s="29">
        <v>0</v>
      </c>
      <c r="AC26" s="33"/>
      <c r="AD26" s="29">
        <v>0</v>
      </c>
      <c r="AE26" s="34"/>
      <c r="AF26" s="29">
        <v>0</v>
      </c>
      <c r="AG26" s="33"/>
      <c r="AH26" s="29">
        <v>0</v>
      </c>
      <c r="AI26" s="34"/>
      <c r="AJ26" s="29">
        <v>0</v>
      </c>
    </row>
    <row r="27" spans="1:16384" ht="12.75" customHeight="1">
      <c r="A27" s="36"/>
      <c r="B27" s="6" t="str">
        <v>Mermelada de higo sin azúcar</v>
      </c>
      <c r="C27" s="6" t="s">
        <v>9</v>
      </c>
      <c r="D27" s="6">
        <v>3</v>
      </c>
      <c r="E27" s="26">
        <f>+G27+I27+K27+M27+O27+Q27+S27+U27+W27+Y27+AA27+AC27+AE27+AG27+AI27</f>
        <v>0</v>
      </c>
      <c r="F27" s="27">
        <f>E27*D27</f>
        <v>0</v>
      </c>
      <c r="G27" s="34"/>
      <c r="H27" s="29">
        <v>0</v>
      </c>
      <c r="I27" s="33"/>
      <c r="J27" s="29">
        <v>0</v>
      </c>
      <c r="K27" s="34"/>
      <c r="L27" s="29">
        <v>0</v>
      </c>
      <c r="M27" s="33"/>
      <c r="N27" s="29">
        <v>0</v>
      </c>
      <c r="O27" s="34"/>
      <c r="P27" s="29">
        <v>0</v>
      </c>
      <c r="Q27" s="33"/>
      <c r="R27" s="29">
        <v>0</v>
      </c>
      <c r="S27" s="34"/>
      <c r="T27" s="29">
        <f>S27*$D27</f>
        <v>0</v>
      </c>
      <c r="U27" s="33"/>
      <c r="V27" s="29">
        <v>0</v>
      </c>
      <c r="W27" s="34"/>
      <c r="X27" s="29">
        <v>0</v>
      </c>
      <c r="Y27" s="33"/>
      <c r="Z27" s="29">
        <v>0</v>
      </c>
      <c r="AA27" s="33"/>
      <c r="AB27" s="29">
        <v>0</v>
      </c>
      <c r="AC27" s="33"/>
      <c r="AD27" s="29">
        <v>0</v>
      </c>
      <c r="AE27" s="34"/>
      <c r="AF27" s="29">
        <v>0</v>
      </c>
      <c r="AG27" s="33"/>
      <c r="AH27" s="29">
        <v>0</v>
      </c>
      <c r="AI27" s="34"/>
      <c r="AJ27" s="29">
        <v>0</v>
      </c>
    </row>
    <row r="28" spans="1:16384" ht="12.75" customHeight="1">
      <c r="A28" s="36"/>
      <c r="B28" s="6" t="str">
        <v>Mermelada de ciruela sin azúcar</v>
      </c>
      <c r="C28" s="6" t="s">
        <v>9</v>
      </c>
      <c r="D28" s="6">
        <v>3</v>
      </c>
      <c r="E28" s="26">
        <f>+G28+I28+K28+M28+O28+Q28+S28+U28+W28+Y28+AA28+AC28+AE28+AG28+AI28</f>
        <v>0</v>
      </c>
      <c r="F28" s="27">
        <f>E28*D28</f>
        <v>0</v>
      </c>
      <c r="G28" s="34"/>
      <c r="H28" s="29">
        <v>0</v>
      </c>
      <c r="I28" s="33"/>
      <c r="J28" s="29">
        <v>0</v>
      </c>
      <c r="K28" s="34"/>
      <c r="L28" s="29">
        <v>0</v>
      </c>
      <c r="M28" s="33"/>
      <c r="N28" s="29">
        <v>0</v>
      </c>
      <c r="O28" s="34"/>
      <c r="P28" s="29">
        <v>0</v>
      </c>
      <c r="Q28" s="33"/>
      <c r="R28" s="29">
        <v>0</v>
      </c>
      <c r="S28" s="34"/>
      <c r="T28" s="29">
        <f>S28*$D28</f>
        <v>0</v>
      </c>
      <c r="U28" s="33"/>
      <c r="V28" s="29">
        <v>0</v>
      </c>
      <c r="W28" s="34"/>
      <c r="X28" s="29">
        <v>0</v>
      </c>
      <c r="Y28" s="33"/>
      <c r="Z28" s="29">
        <v>0</v>
      </c>
      <c r="AA28" s="33"/>
      <c r="AB28" s="29">
        <v>0</v>
      </c>
      <c r="AC28" s="33"/>
      <c r="AD28" s="29">
        <v>0</v>
      </c>
      <c r="AE28" s="34"/>
      <c r="AF28" s="29">
        <v>0</v>
      </c>
      <c r="AG28" s="33"/>
      <c r="AH28" s="29">
        <v>0</v>
      </c>
      <c r="AI28" s="34"/>
      <c r="AJ28" s="29">
        <v>0</v>
      </c>
    </row>
    <row r="29" spans="1:16384" ht="12.75" customHeight="1">
      <c r="A29" s="36"/>
      <c r="B29" s="6" t="str">
        <v>Mermelada de melocotón</v>
      </c>
      <c r="C29" s="6" t="s">
        <v>8</v>
      </c>
      <c r="D29" s="6">
        <v>3.5</v>
      </c>
      <c r="E29" s="26">
        <f>+G29+I29+K29+M29+O29+Q29+S29+U29+W29+Y29+AA29+AC29+AE29+AG29+AI29</f>
        <v>0</v>
      </c>
      <c r="F29" s="27">
        <f>E29*D29</f>
        <v>0</v>
      </c>
      <c r="G29" s="34"/>
      <c r="H29" s="29">
        <f>G29*$D29</f>
        <v>0</v>
      </c>
      <c r="I29" s="33"/>
      <c r="J29" s="29">
        <v>0</v>
      </c>
      <c r="K29" s="34"/>
      <c r="L29" s="29">
        <v>0</v>
      </c>
      <c r="M29" s="33"/>
      <c r="N29" s="29">
        <v>0</v>
      </c>
      <c r="O29" s="34"/>
      <c r="P29" s="29">
        <v>0</v>
      </c>
      <c r="Q29" s="33"/>
      <c r="R29" s="29">
        <v>0</v>
      </c>
      <c r="S29" s="34"/>
      <c r="T29" s="29">
        <f>S29*$D29</f>
        <v>0</v>
      </c>
      <c r="U29" s="33"/>
      <c r="V29" s="29">
        <v>0</v>
      </c>
      <c r="W29" s="34"/>
      <c r="X29" s="29">
        <v>0</v>
      </c>
      <c r="Y29" s="33"/>
      <c r="Z29" s="29">
        <v>0</v>
      </c>
      <c r="AA29" s="33"/>
      <c r="AB29" s="29">
        <v>0</v>
      </c>
      <c r="AC29" s="33"/>
      <c r="AD29" s="29">
        <v>0</v>
      </c>
      <c r="AE29" s="34"/>
      <c r="AF29" s="29">
        <v>0</v>
      </c>
      <c r="AG29" s="33"/>
      <c r="AH29" s="29">
        <v>0</v>
      </c>
      <c r="AI29" s="34"/>
      <c r="AJ29" s="29">
        <v>0</v>
      </c>
    </row>
    <row r="30" spans="1:16384" ht="12.75" customHeight="1">
      <c r="A30" s="38" t="s">
        <v>11</v>
      </c>
      <c r="B30" s="6" t="str">
        <v>Crema de castaña</v>
      </c>
      <c r="C30" s="6" t="str">
        <v>240gr</v>
      </c>
      <c r="D30" s="6">
        <v>3.5</v>
      </c>
      <c r="E30" s="26">
        <f>+G30+I30+K30+M30+O30+Q30+S30+U30+W30+Y30+AA30+AC30+AE30+AG30+AI30</f>
        <v>0</v>
      </c>
      <c r="F30" s="27">
        <f>E30*D30</f>
        <v>0</v>
      </c>
      <c r="G30" s="34"/>
      <c r="H30" s="29">
        <f>G30*$D30</f>
        <v>0</v>
      </c>
      <c r="I30" s="33"/>
      <c r="J30" s="29">
        <f>I30*$D30</f>
        <v>0</v>
      </c>
      <c r="K30" s="34"/>
      <c r="L30" s="29">
        <f>K30*$D30</f>
        <v>0</v>
      </c>
      <c r="M30" s="33"/>
      <c r="N30" s="29">
        <f>M30*$D30</f>
        <v>0</v>
      </c>
      <c r="O30" s="34"/>
      <c r="P30" s="29">
        <f>O30*$D30</f>
        <v>0</v>
      </c>
      <c r="Q30" s="33"/>
      <c r="R30" s="29">
        <f>Q30*$D30</f>
        <v>0</v>
      </c>
      <c r="S30" s="34"/>
      <c r="T30" s="29">
        <f>S30*$D30</f>
        <v>0</v>
      </c>
      <c r="U30" s="33"/>
      <c r="V30" s="29">
        <f>U30*$D30</f>
        <v>0</v>
      </c>
      <c r="W30" s="34"/>
      <c r="X30" s="29">
        <f>W30*$D30</f>
        <v>0</v>
      </c>
      <c r="Y30" s="33"/>
      <c r="Z30" s="29">
        <f>Y30*$D30</f>
        <v>0</v>
      </c>
      <c r="AA30" s="33"/>
      <c r="AB30" s="29">
        <f>AA30*$D30</f>
        <v>0</v>
      </c>
      <c r="AC30" s="33"/>
      <c r="AD30" s="29">
        <f>AC30*$D30</f>
        <v>0</v>
      </c>
      <c r="AE30" s="34"/>
      <c r="AF30" s="29">
        <f>AE30*$D30</f>
        <v>0</v>
      </c>
      <c r="AG30" s="33"/>
      <c r="AH30" s="29">
        <f>AG30*$D30</f>
        <v>0</v>
      </c>
      <c r="AI30" s="34"/>
      <c r="AJ30" s="29">
        <f>AI30*$D30</f>
        <v>0</v>
      </c>
    </row>
    <row r="31" spans="1:16384" ht="12.75" customHeight="1">
      <c r="A31" s="38"/>
      <c r="B31" s="6" t="str">
        <v>Mermelada de frutos rojos</v>
      </c>
      <c r="C31" s="6" t="s">
        <v>8</v>
      </c>
      <c r="D31" s="6">
        <v>3.5</v>
      </c>
      <c r="E31" s="26">
        <f>+G31+I31+K31+M31+O31+Q31+S31+U31+W31+Y31+AA31+AC31+AE31+AG31+AI31</f>
        <v>4</v>
      </c>
      <c r="F31" s="27">
        <f>E31*D31</f>
        <v>14</v>
      </c>
      <c r="G31" s="34">
        <v>2</v>
      </c>
      <c r="H31" s="29">
        <f>G31*$D31</f>
        <v>7</v>
      </c>
      <c r="I31" s="33"/>
      <c r="J31" s="29">
        <f>I31*$D31</f>
        <v>0</v>
      </c>
      <c r="K31" s="34">
        <v>2</v>
      </c>
      <c r="L31" s="29">
        <f>K31*$D31</f>
        <v>7</v>
      </c>
      <c r="M31" s="33"/>
      <c r="N31" s="29">
        <f>M31*$D31</f>
        <v>0</v>
      </c>
      <c r="O31" s="34"/>
      <c r="P31" s="29">
        <f>O31*$D31</f>
        <v>0</v>
      </c>
      <c r="Q31" s="33"/>
      <c r="R31" s="29">
        <f>Q31*$D31</f>
        <v>0</v>
      </c>
      <c r="S31" s="34"/>
      <c r="T31" s="29">
        <f>S31*$D31</f>
        <v>0</v>
      </c>
      <c r="U31" s="30"/>
      <c r="V31" s="29">
        <f>U31*$D31</f>
        <v>0</v>
      </c>
      <c r="W31" s="34"/>
      <c r="X31" s="29">
        <f>W31*$D31</f>
        <v>0</v>
      </c>
      <c r="Y31" s="33"/>
      <c r="Z31" s="29">
        <f>Y31*$D31</f>
        <v>0</v>
      </c>
      <c r="AA31" s="33"/>
      <c r="AB31" s="29">
        <f>AA31*$D31</f>
        <v>0</v>
      </c>
      <c r="AC31" s="33"/>
      <c r="AD31" s="29">
        <f>AC31*$D31</f>
        <v>0</v>
      </c>
      <c r="AE31" s="34"/>
      <c r="AF31" s="29">
        <f>AE31*$D31</f>
        <v>0</v>
      </c>
      <c r="AG31" s="33"/>
      <c r="AH31" s="29">
        <f>AG31*$D31</f>
        <v>0</v>
      </c>
      <c r="AI31" s="37"/>
      <c r="AJ31" s="29">
        <f>AI31*$D31</f>
        <v>0</v>
      </c>
    </row>
    <row r="32" spans="1:16384" ht="12.75" customHeight="1">
      <c r="A32" s="39" t="str">
        <v>BEBIDAS</v>
      </c>
      <c r="B32" s="39"/>
      <c r="C32" s="22"/>
      <c r="D32" s="22"/>
      <c r="E32" s="22"/>
      <c r="F32" s="23"/>
      <c r="G32" s="24"/>
      <c r="H32" s="25">
        <f>G32*$D32</f>
        <v>0</v>
      </c>
      <c r="I32" s="24"/>
      <c r="J32" s="25">
        <f>I32*$D32</f>
        <v>0</v>
      </c>
      <c r="K32" s="24"/>
      <c r="L32" s="25">
        <f>K32*$D32</f>
        <v>0</v>
      </c>
      <c r="M32" s="24"/>
      <c r="N32" s="25">
        <f>M32*$D32</f>
        <v>0</v>
      </c>
      <c r="O32" s="24"/>
      <c r="P32" s="25">
        <f>O32*$D32</f>
        <v>0</v>
      </c>
      <c r="Q32" s="24"/>
      <c r="R32" s="25">
        <f>Q32*$D32</f>
        <v>0</v>
      </c>
      <c r="S32" s="24"/>
      <c r="T32" s="25">
        <f>S32*$D32</f>
        <v>0</v>
      </c>
      <c r="U32" s="24"/>
      <c r="V32" s="25">
        <f>U32*$D32</f>
        <v>0</v>
      </c>
      <c r="W32" s="24"/>
      <c r="X32" s="25">
        <f>W32*$D32</f>
        <v>0</v>
      </c>
      <c r="Y32" s="24"/>
      <c r="Z32" s="25">
        <f>Y32*$D32</f>
        <v>0</v>
      </c>
      <c r="AA32" s="24"/>
      <c r="AB32" s="25">
        <f>AA32*$D32</f>
        <v>0</v>
      </c>
      <c r="AC32" s="24"/>
      <c r="AD32" s="25">
        <f>AC32*$D32</f>
        <v>0</v>
      </c>
      <c r="AE32" s="24"/>
      <c r="AF32" s="25">
        <f>AE32*$D32</f>
        <v>0</v>
      </c>
      <c r="AG32" s="24"/>
      <c r="AH32" s="25">
        <f>AG32*$D32</f>
        <v>0</v>
      </c>
      <c r="AI32" s="24"/>
      <c r="AJ32" s="25">
        <f>AI32*$D32</f>
        <v>0</v>
      </c>
    </row>
    <row r="33" spans="1:16384" ht="12.75" customHeight="1">
      <c r="A33" s="2" t="s">
        <v>3</v>
      </c>
      <c r="B33" s="6" t="str">
        <v>Zumo de uva tinta</v>
      </c>
      <c r="C33" s="6" t="s">
        <v>12</v>
      </c>
      <c r="D33" s="6">
        <v>1.5</v>
      </c>
      <c r="E33" s="26">
        <f>+G33+I33+K33+M33+O33+Q33+S33+U33+W33+Y33+AA33+AC33+AE33+AG33+AI33</f>
        <v>0</v>
      </c>
      <c r="F33" s="27">
        <f>E33*D33</f>
        <v>0</v>
      </c>
      <c r="G33" s="34"/>
      <c r="H33" s="29">
        <f>G33*$D33</f>
        <v>0</v>
      </c>
      <c r="I33" s="33"/>
      <c r="J33" s="29">
        <f>I33*$D33</f>
        <v>0</v>
      </c>
      <c r="K33" s="34"/>
      <c r="L33" s="29">
        <f>K33*$D33</f>
        <v>0</v>
      </c>
      <c r="M33" s="33"/>
      <c r="N33" s="29">
        <f>M33*$D33</f>
        <v>0</v>
      </c>
      <c r="O33" s="34"/>
      <c r="P33" s="29">
        <f>O33*$D33</f>
        <v>0</v>
      </c>
      <c r="Q33" s="33"/>
      <c r="R33" s="29">
        <f>Q33*$D33</f>
        <v>0</v>
      </c>
      <c r="S33" s="34"/>
      <c r="T33" s="29">
        <f>S33*$D33</f>
        <v>0</v>
      </c>
      <c r="U33" s="33"/>
      <c r="V33" s="29">
        <f>U33*$D33</f>
        <v>0</v>
      </c>
      <c r="W33" s="34"/>
      <c r="X33" s="29">
        <f>W33*$D33</f>
        <v>0</v>
      </c>
      <c r="Y33" s="33"/>
      <c r="Z33" s="29">
        <f>Y33*$D33</f>
        <v>0</v>
      </c>
      <c r="AA33" s="33"/>
      <c r="AB33" s="29">
        <f>AA33*$D33</f>
        <v>0</v>
      </c>
      <c r="AC33" s="33"/>
      <c r="AD33" s="29">
        <f>AC33*$D33</f>
        <v>0</v>
      </c>
      <c r="AE33" s="34"/>
      <c r="AF33" s="29">
        <f>AE33*$D33</f>
        <v>0</v>
      </c>
      <c r="AG33" s="33"/>
      <c r="AH33" s="29">
        <f>AG33*$D33</f>
        <v>0</v>
      </c>
      <c r="AI33" s="34"/>
      <c r="AJ33" s="29">
        <f>AI33*$D33</f>
        <v>0</v>
      </c>
    </row>
    <row r="34" spans="1:16384" ht="12.75" customHeight="1">
      <c r="A34" s="2"/>
      <c r="B34" s="6" t="str">
        <v>Zumo de uva blanca</v>
      </c>
      <c r="C34" s="6" t="s">
        <v>12</v>
      </c>
      <c r="D34" s="6">
        <v>1.5</v>
      </c>
      <c r="E34" s="26">
        <f>+G34+I34+K34+M34+O34+Q34+S34+U34+W34+Y34+AA34+AC34+AE34+AG34+AI34</f>
        <v>0</v>
      </c>
      <c r="F34" s="27">
        <f>E34*D34</f>
        <v>0</v>
      </c>
      <c r="G34" s="34"/>
      <c r="H34" s="29">
        <f>G34*$D34</f>
        <v>0</v>
      </c>
      <c r="I34" s="33"/>
      <c r="J34" s="29">
        <f>I34*$D34</f>
        <v>0</v>
      </c>
      <c r="K34" s="34"/>
      <c r="L34" s="29">
        <f>K34*$D34</f>
        <v>0</v>
      </c>
      <c r="M34" s="33"/>
      <c r="N34" s="29">
        <f>M34*$D34</f>
        <v>0</v>
      </c>
      <c r="O34" s="34"/>
      <c r="P34" s="29">
        <f>O34*$D34</f>
        <v>0</v>
      </c>
      <c r="Q34" s="33"/>
      <c r="R34" s="29">
        <f>Q34*$D34</f>
        <v>0</v>
      </c>
      <c r="S34" s="34"/>
      <c r="T34" s="29">
        <f>S34*$D34</f>
        <v>0</v>
      </c>
      <c r="U34" s="33"/>
      <c r="V34" s="29">
        <f>U34*$D34</f>
        <v>0</v>
      </c>
      <c r="W34" s="34"/>
      <c r="X34" s="29">
        <f>W34*$D34</f>
        <v>0</v>
      </c>
      <c r="Y34" s="33"/>
      <c r="Z34" s="29">
        <f>Y34*$D34</f>
        <v>0</v>
      </c>
      <c r="AA34" s="33"/>
      <c r="AB34" s="29">
        <f>AA34*$D34</f>
        <v>0</v>
      </c>
      <c r="AC34" s="33"/>
      <c r="AD34" s="29">
        <f>AC34*$D34</f>
        <v>0</v>
      </c>
      <c r="AE34" s="34"/>
      <c r="AF34" s="29">
        <f>AE34*$D34</f>
        <v>0</v>
      </c>
      <c r="AG34" s="33"/>
      <c r="AH34" s="29">
        <f>AG34*$D34</f>
        <v>0</v>
      </c>
      <c r="AI34" s="34"/>
      <c r="AJ34" s="29">
        <f>AI34*$D34</f>
        <v>0</v>
      </c>
    </row>
    <row r="35" spans="1:16384" ht="12.75" customHeight="1">
      <c r="A35" s="2" t="s">
        <v>11</v>
      </c>
      <c r="B35" s="6" t="s">
        <v>13</v>
      </c>
      <c r="C35" s="6" t="str">
        <v>1l</v>
      </c>
      <c r="D35" s="6">
        <v>11</v>
      </c>
      <c r="E35" s="26">
        <f>+G35+I35+K35+M35+O35+Q35+S35+U35+W35+Y35+AA35+AC35+AE35+AG35+AI35</f>
        <v>0</v>
      </c>
      <c r="F35" s="27">
        <f>E35*D35</f>
        <v>0</v>
      </c>
      <c r="G35" s="34"/>
      <c r="H35" s="29">
        <f>G35*$D35</f>
        <v>0</v>
      </c>
      <c r="I35" s="33"/>
      <c r="J35" s="29">
        <f>I35*$D35</f>
        <v>0</v>
      </c>
      <c r="K35" s="34"/>
      <c r="L35" s="29">
        <f>K35*$D35</f>
        <v>0</v>
      </c>
      <c r="M35" s="33"/>
      <c r="N35" s="29">
        <f>M35*$D35</f>
        <v>0</v>
      </c>
      <c r="O35" s="34"/>
      <c r="P35" s="29">
        <f>O35*$D35</f>
        <v>0</v>
      </c>
      <c r="Q35" s="33"/>
      <c r="R35" s="29">
        <f>Q35*$D35</f>
        <v>0</v>
      </c>
      <c r="S35" s="34"/>
      <c r="T35" s="29">
        <f>S35*$D35</f>
        <v>0</v>
      </c>
      <c r="U35" s="33"/>
      <c r="V35" s="29">
        <f>U35*$D35</f>
        <v>0</v>
      </c>
      <c r="W35" s="34"/>
      <c r="X35" s="29">
        <f>W35*$D35</f>
        <v>0</v>
      </c>
      <c r="Y35" s="33"/>
      <c r="Z35" s="29">
        <f>Y35*$D35</f>
        <v>0</v>
      </c>
      <c r="AA35" s="33"/>
      <c r="AB35" s="29">
        <f>AA35*$D35</f>
        <v>0</v>
      </c>
      <c r="AC35" s="33"/>
      <c r="AD35" s="29">
        <f>AC35*$D35</f>
        <v>0</v>
      </c>
      <c r="AE35" s="34"/>
      <c r="AF35" s="29">
        <f>AE35*$D35</f>
        <v>0</v>
      </c>
      <c r="AG35" s="33"/>
      <c r="AH35" s="29">
        <f>AG35*$D35</f>
        <v>0</v>
      </c>
      <c r="AI35" s="34"/>
      <c r="AJ35" s="29">
        <f>AI35*$D35</f>
        <v>0</v>
      </c>
    </row>
    <row r="36" spans="1:16384" ht="12.75" customHeight="1">
      <c r="A36" s="2"/>
      <c r="B36" s="6" t="s">
        <v>13</v>
      </c>
      <c r="C36" s="6" t="str">
        <v>5l</v>
      </c>
      <c r="D36" s="6">
        <v>44</v>
      </c>
      <c r="E36" s="26">
        <f>+G36+I36+K36+M36+O36+Q36+S36+U36+W36+Y36+AA36+AC36+AE36+AG36+AI36</f>
        <v>0</v>
      </c>
      <c r="F36" s="27">
        <f>E36*D36</f>
        <v>0</v>
      </c>
      <c r="G36" s="34"/>
      <c r="H36" s="29">
        <f>G36*$D36</f>
        <v>0</v>
      </c>
      <c r="I36" s="33"/>
      <c r="J36" s="29">
        <f>I36*$D36</f>
        <v>0</v>
      </c>
      <c r="K36" s="34"/>
      <c r="L36" s="29">
        <f>K36*$D36</f>
        <v>0</v>
      </c>
      <c r="M36" s="33"/>
      <c r="N36" s="29">
        <f>M36*$D36</f>
        <v>0</v>
      </c>
      <c r="O36" s="34"/>
      <c r="P36" s="29">
        <f>O36*$D36</f>
        <v>0</v>
      </c>
      <c r="Q36" s="33"/>
      <c r="R36" s="29">
        <f>Q36*$D36</f>
        <v>0</v>
      </c>
      <c r="S36" s="34"/>
      <c r="T36" s="29">
        <f>S36*$D36</f>
        <v>0</v>
      </c>
      <c r="U36" s="33"/>
      <c r="V36" s="29">
        <f>U36*$D36</f>
        <v>0</v>
      </c>
      <c r="W36" s="34"/>
      <c r="X36" s="29">
        <f>W36*$D36</f>
        <v>0</v>
      </c>
      <c r="Y36" s="33"/>
      <c r="Z36" s="29">
        <f>Y36*$D36</f>
        <v>0</v>
      </c>
      <c r="AA36" s="33"/>
      <c r="AB36" s="29">
        <f>AA36*$D36</f>
        <v>0</v>
      </c>
      <c r="AC36" s="33"/>
      <c r="AD36" s="29">
        <f>AC36*$D36</f>
        <v>0</v>
      </c>
      <c r="AE36" s="34"/>
      <c r="AF36" s="29">
        <f>AE36*$D36</f>
        <v>0</v>
      </c>
      <c r="AG36" s="33"/>
      <c r="AH36" s="29">
        <f>AG36*$D36</f>
        <v>0</v>
      </c>
      <c r="AI36" s="34"/>
      <c r="AJ36" s="29">
        <f>AI36*$D36</f>
        <v>0</v>
      </c>
    </row>
    <row r="37" spans="1:16384" ht="12.75" customHeight="1">
      <c r="A37" s="11" t="str">
        <v>JABONES</v>
      </c>
      <c r="B37" s="11"/>
      <c r="C37" s="22"/>
      <c r="D37" s="22"/>
      <c r="E37" s="22"/>
      <c r="F37" s="23"/>
      <c r="G37" s="24"/>
      <c r="H37" s="25">
        <f>G37*$D37</f>
        <v>0</v>
      </c>
      <c r="I37" s="24"/>
      <c r="J37" s="25">
        <f>I37*$D37</f>
        <v>0</v>
      </c>
      <c r="K37" s="24"/>
      <c r="L37" s="25">
        <f>K37*$D37</f>
        <v>0</v>
      </c>
      <c r="M37" s="24"/>
      <c r="N37" s="25">
        <f>M37*$D37</f>
        <v>0</v>
      </c>
      <c r="O37" s="24"/>
      <c r="P37" s="25">
        <f>O37*$D37</f>
        <v>0</v>
      </c>
      <c r="Q37" s="24"/>
      <c r="R37" s="25">
        <f>Q37*$D37</f>
        <v>0</v>
      </c>
      <c r="S37" s="24"/>
      <c r="T37" s="25">
        <f>S37*$D37</f>
        <v>0</v>
      </c>
      <c r="U37" s="24"/>
      <c r="V37" s="25">
        <f>U37*$D37</f>
        <v>0</v>
      </c>
      <c r="W37" s="24"/>
      <c r="X37" s="25">
        <f>W37*$D37</f>
        <v>0</v>
      </c>
      <c r="Y37" s="24"/>
      <c r="Z37" s="25">
        <f>Y37*$D37</f>
        <v>0</v>
      </c>
      <c r="AA37" s="24"/>
      <c r="AB37" s="25">
        <f>AA37*$D37</f>
        <v>0</v>
      </c>
      <c r="AC37" s="24"/>
      <c r="AD37" s="25">
        <f>AC37*$D37</f>
        <v>0</v>
      </c>
      <c r="AE37" s="24"/>
      <c r="AF37" s="25">
        <f>AE37*$D37</f>
        <v>0</v>
      </c>
      <c r="AG37" s="24"/>
      <c r="AH37" s="25">
        <f>AG37*$D37</f>
        <v>0</v>
      </c>
      <c r="AI37" s="24"/>
      <c r="AJ37" s="25">
        <f>AI37*$D37</f>
        <v>0</v>
      </c>
    </row>
    <row r="38" spans="1:16384" ht="12.75" customHeight="1">
      <c r="A38" s="2" t="s">
        <v>3</v>
      </c>
      <c r="B38" s="40" t="str">
        <v>Jabón de avena (cara/cuerpo)</v>
      </c>
      <c r="C38" s="6" t="s">
        <v>10</v>
      </c>
      <c r="D38" s="6">
        <v>2.6</v>
      </c>
      <c r="E38" s="26">
        <f>+G38+I38+K38+M38+O38+Q38+S38+U38+W38+Y38+AA38+AC38+AE38+AG38+AI38</f>
        <v>0</v>
      </c>
      <c r="F38" s="27">
        <f>E38*D38</f>
        <v>0</v>
      </c>
      <c r="G38" s="34"/>
      <c r="H38" s="29">
        <f>G38*$D38</f>
        <v>0</v>
      </c>
      <c r="I38" s="33"/>
      <c r="J38" s="29">
        <f>I38*$D38</f>
        <v>0</v>
      </c>
      <c r="K38" s="34"/>
      <c r="L38" s="29">
        <f>K38*$D38</f>
        <v>0</v>
      </c>
      <c r="M38" s="33"/>
      <c r="N38" s="29">
        <f>M38*$D38</f>
        <v>0</v>
      </c>
      <c r="O38" s="34"/>
      <c r="P38" s="29">
        <f>O38*$D38</f>
        <v>0</v>
      </c>
      <c r="Q38" s="33"/>
      <c r="R38" s="29">
        <f>Q38*$D38</f>
        <v>0</v>
      </c>
      <c r="S38" s="34"/>
      <c r="T38" s="29">
        <f>S38*$D38</f>
        <v>0</v>
      </c>
      <c r="U38" s="33"/>
      <c r="V38" s="29">
        <f>U38*$D38</f>
        <v>0</v>
      </c>
      <c r="W38" s="34"/>
      <c r="X38" s="29">
        <f>W38*$D38</f>
        <v>0</v>
      </c>
      <c r="Y38" s="33"/>
      <c r="Z38" s="29">
        <f>Y38*$D38</f>
        <v>0</v>
      </c>
      <c r="AA38" s="33"/>
      <c r="AB38" s="29">
        <f>AA38*$D38</f>
        <v>0</v>
      </c>
      <c r="AC38" s="33"/>
      <c r="AD38" s="29">
        <f>AC38*$D38</f>
        <v>0</v>
      </c>
      <c r="AE38" s="34"/>
      <c r="AF38" s="29">
        <f>AE38*$D38</f>
        <v>0</v>
      </c>
      <c r="AG38" s="33"/>
      <c r="AH38" s="29">
        <f>AG38*$D38</f>
        <v>0</v>
      </c>
      <c r="AI38" s="34"/>
      <c r="AJ38" s="29">
        <f>AI38*$D38</f>
        <v>0</v>
      </c>
    </row>
    <row r="39" spans="1:16384" ht="12.75" customHeight="1">
      <c r="A39" s="2"/>
      <c r="B39" s="6" t="str">
        <v>Jabón de oliva (cara/cuerpo)</v>
      </c>
      <c r="C39" s="6" t="s">
        <v>10</v>
      </c>
      <c r="D39" s="6">
        <v>2.6</v>
      </c>
      <c r="E39" s="26">
        <f>+G39+I39+K39+M39+O39+Q39+S39+U39+W39+Y39+AA39+AC39+AE39+AG39+AI39</f>
        <v>0</v>
      </c>
      <c r="F39" s="27">
        <f>E39*D39</f>
        <v>0</v>
      </c>
      <c r="G39" s="34"/>
      <c r="H39" s="29">
        <f>G39*$D39</f>
        <v>0</v>
      </c>
      <c r="I39" s="33"/>
      <c r="J39" s="29">
        <f>I39*$D39</f>
        <v>0</v>
      </c>
      <c r="K39" s="34"/>
      <c r="L39" s="29">
        <f>K39*$D39</f>
        <v>0</v>
      </c>
      <c r="M39" s="33"/>
      <c r="N39" s="29">
        <f>M39*$D39</f>
        <v>0</v>
      </c>
      <c r="O39" s="34"/>
      <c r="P39" s="29">
        <f>O39*$D39</f>
        <v>0</v>
      </c>
      <c r="Q39" s="33"/>
      <c r="R39" s="29">
        <f>Q39*$D39</f>
        <v>0</v>
      </c>
      <c r="S39" s="34"/>
      <c r="T39" s="29">
        <f>S39*$D39</f>
        <v>0</v>
      </c>
      <c r="U39" s="33"/>
      <c r="V39" s="29">
        <f>U39*$D39</f>
        <v>0</v>
      </c>
      <c r="W39" s="34"/>
      <c r="X39" s="29">
        <f>W39*$D39</f>
        <v>0</v>
      </c>
      <c r="Y39" s="33"/>
      <c r="Z39" s="29">
        <f>Y39*$D39</f>
        <v>0</v>
      </c>
      <c r="AA39" s="33"/>
      <c r="AB39" s="29">
        <f>AA39*$D39</f>
        <v>0</v>
      </c>
      <c r="AC39" s="33"/>
      <c r="AD39" s="29">
        <f>AC39*$D39</f>
        <v>0</v>
      </c>
      <c r="AE39" s="34"/>
      <c r="AF39" s="29">
        <f>AE39*$D39</f>
        <v>0</v>
      </c>
      <c r="AG39" s="33"/>
      <c r="AH39" s="29">
        <f>AG39*$D39</f>
        <v>0</v>
      </c>
      <c r="AI39" s="34"/>
      <c r="AJ39" s="29">
        <f>AI39*$D39</f>
        <v>0</v>
      </c>
    </row>
    <row r="40" spans="1:16384" ht="12.75" customHeight="1">
      <c r="A40" s="2"/>
      <c r="B40" s="6" t="str">
        <v>Jabón de laurel (cara/cuerpo)</v>
      </c>
      <c r="C40" s="6" t="s">
        <v>10</v>
      </c>
      <c r="D40" s="6">
        <v>2.6</v>
      </c>
      <c r="E40" s="26">
        <f>+G40+I40+K40+M40+O40+Q40+S40+U40+W40+Y40+AA40+AC40+AE40+AG40+AI40</f>
        <v>0</v>
      </c>
      <c r="F40" s="27">
        <f>E40*D40</f>
        <v>0</v>
      </c>
      <c r="G40" s="34"/>
      <c r="H40" s="29">
        <f>G40*$D40</f>
        <v>0</v>
      </c>
      <c r="I40" s="33"/>
      <c r="J40" s="29">
        <f>I40*$D40</f>
        <v>0</v>
      </c>
      <c r="K40" s="34"/>
      <c r="L40" s="29">
        <f>K40*$D40</f>
        <v>0</v>
      </c>
      <c r="M40" s="33"/>
      <c r="N40" s="29">
        <f>M40*$D40</f>
        <v>0</v>
      </c>
      <c r="O40" s="34"/>
      <c r="P40" s="29">
        <f>O40*$D40</f>
        <v>0</v>
      </c>
      <c r="Q40" s="33"/>
      <c r="R40" s="29">
        <f>Q40*$D40</f>
        <v>0</v>
      </c>
      <c r="S40" s="34"/>
      <c r="T40" s="29">
        <f>S40*$D40</f>
        <v>0</v>
      </c>
      <c r="U40" s="33"/>
      <c r="V40" s="29">
        <f>U40*$D40</f>
        <v>0</v>
      </c>
      <c r="W40" s="34"/>
      <c r="X40" s="29">
        <f>W40*$D40</f>
        <v>0</v>
      </c>
      <c r="Y40" s="33"/>
      <c r="Z40" s="29">
        <f>Y40*$D40</f>
        <v>0</v>
      </c>
      <c r="AA40" s="33"/>
      <c r="AB40" s="29">
        <f>AA40*$D40</f>
        <v>0</v>
      </c>
      <c r="AC40" s="33"/>
      <c r="AD40" s="29">
        <f>AC40*$D40</f>
        <v>0</v>
      </c>
      <c r="AE40" s="34"/>
      <c r="AF40" s="29">
        <f>AE40*$D40</f>
        <v>0</v>
      </c>
      <c r="AG40" s="33"/>
      <c r="AH40" s="29">
        <f>AG40*$D40</f>
        <v>0</v>
      </c>
      <c r="AI40" s="34"/>
      <c r="AJ40" s="29">
        <f>AI40*$D40</f>
        <v>0</v>
      </c>
    </row>
    <row r="41" spans="1:16384">
      <c r="A41" s="2"/>
      <c r="B41" s="6" t="str">
        <v>Jabón exfoliante de lavanda/semilla amapola</v>
      </c>
      <c r="C41" s="6" t="s">
        <v>10</v>
      </c>
      <c r="D41" s="6">
        <v>2.6</v>
      </c>
      <c r="E41" s="26">
        <f>+G41+I41+K41+M41+O41+Q41+S41+U41+W41+Y41+AA41+AC41+AE41+AG41+AI41</f>
        <v>0</v>
      </c>
      <c r="F41" s="27">
        <f>E41*D41</f>
        <v>0</v>
      </c>
      <c r="G41" s="34"/>
      <c r="H41" s="29">
        <f>G41*$D41</f>
        <v>0</v>
      </c>
      <c r="I41" s="33"/>
      <c r="J41" s="29">
        <f>I41*$D41</f>
        <v>0</v>
      </c>
      <c r="K41" s="34"/>
      <c r="L41" s="29">
        <f>K41*$D41</f>
        <v>0</v>
      </c>
      <c r="M41" s="33"/>
      <c r="N41" s="29">
        <f>M41*$D41</f>
        <v>0</v>
      </c>
      <c r="O41" s="34"/>
      <c r="P41" s="29">
        <f>O41*$D41</f>
        <v>0</v>
      </c>
      <c r="Q41" s="33"/>
      <c r="R41" s="29">
        <f>Q41*$D41</f>
        <v>0</v>
      </c>
      <c r="S41" s="34"/>
      <c r="T41" s="29">
        <f>S41*$D41</f>
        <v>0</v>
      </c>
      <c r="U41" s="33"/>
      <c r="V41" s="29">
        <f>U41*$D41</f>
        <v>0</v>
      </c>
      <c r="W41" s="34"/>
      <c r="X41" s="29">
        <f>W41*$D41</f>
        <v>0</v>
      </c>
      <c r="Y41" s="33"/>
      <c r="Z41" s="29">
        <f>Y41*$D41</f>
        <v>0</v>
      </c>
      <c r="AA41" s="33"/>
      <c r="AB41" s="29">
        <f>AA41*$D41</f>
        <v>0</v>
      </c>
      <c r="AC41" s="33"/>
      <c r="AD41" s="29">
        <f>AC41*$D41</f>
        <v>0</v>
      </c>
      <c r="AE41" s="34"/>
      <c r="AF41" s="29">
        <f>AE41*$D41</f>
        <v>0</v>
      </c>
      <c r="AG41" s="33"/>
      <c r="AH41" s="29">
        <f>AG41*$D41</f>
        <v>0</v>
      </c>
      <c r="AI41" s="34"/>
      <c r="AJ41" s="29">
        <f>AI41*$D41</f>
        <v>0</v>
      </c>
    </row>
    <row r="42" spans="1:16384" ht="12.75" customHeight="1">
      <c r="A42" s="2"/>
      <c r="B42" s="6" t="str">
        <v>Jabón de caléndula (cara/cuerpo)</v>
      </c>
      <c r="C42" s="6" t="s">
        <v>10</v>
      </c>
      <c r="D42" s="6">
        <v>3.1</v>
      </c>
      <c r="E42" s="26">
        <f>+G42+I42+K42+M42+O42+Q42+S42+U42+W42+Y42+AA42+AC42+AE42+AG42+AI42</f>
        <v>0</v>
      </c>
      <c r="F42" s="27">
        <f>E42*D42</f>
        <v>0</v>
      </c>
      <c r="G42" s="34"/>
      <c r="H42" s="29">
        <f>G42*$D42</f>
        <v>0</v>
      </c>
      <c r="I42" s="33"/>
      <c r="J42" s="29">
        <f>I42*$D42</f>
        <v>0</v>
      </c>
      <c r="K42" s="34"/>
      <c r="L42" s="29">
        <f>K42*$D42</f>
        <v>0</v>
      </c>
      <c r="M42" s="33"/>
      <c r="N42" s="29">
        <f>M42*$D42</f>
        <v>0</v>
      </c>
      <c r="O42" s="34"/>
      <c r="P42" s="29">
        <f>O42*$D42</f>
        <v>0</v>
      </c>
      <c r="Q42" s="33"/>
      <c r="R42" s="29">
        <f>Q42*$D42</f>
        <v>0</v>
      </c>
      <c r="S42" s="34"/>
      <c r="T42" s="29">
        <f>S42*$D42</f>
        <v>0</v>
      </c>
      <c r="U42" s="33"/>
      <c r="V42" s="29">
        <f>U42*$D42</f>
        <v>0</v>
      </c>
      <c r="W42" s="34"/>
      <c r="X42" s="29">
        <f>W42*$D42</f>
        <v>0</v>
      </c>
      <c r="Y42" s="33"/>
      <c r="Z42" s="29">
        <f>Y42*$D42</f>
        <v>0</v>
      </c>
      <c r="AA42" s="33"/>
      <c r="AB42" s="29">
        <f>AA42*$D42</f>
        <v>0</v>
      </c>
      <c r="AC42" s="33"/>
      <c r="AD42" s="29">
        <f>AC42*$D42</f>
        <v>0</v>
      </c>
      <c r="AE42" s="34"/>
      <c r="AF42" s="29">
        <f>AE42*$D42</f>
        <v>0</v>
      </c>
      <c r="AG42" s="33"/>
      <c r="AH42" s="29">
        <f>AG42*$D42</f>
        <v>0</v>
      </c>
      <c r="AI42" s="34"/>
      <c r="AJ42" s="29">
        <f>AI42*$D42</f>
        <v>0</v>
      </c>
    </row>
    <row r="43" spans="1:16384" ht="12.75" customHeight="1">
      <c r="A43" s="2"/>
      <c r="B43" s="6" t="str">
        <v>Jabón de fregar (aceite reciclado)</v>
      </c>
      <c r="C43" s="6" t="str">
        <v>150gr</v>
      </c>
      <c r="D43" s="6">
        <v>1.1</v>
      </c>
      <c r="E43" s="26">
        <f>+G43+I43+K43+M43+O43+Q43+S43+U43+W43+Y43+AA43+AC43+AE43+AG43+AI43</f>
        <v>0</v>
      </c>
      <c r="F43" s="27">
        <f>E43*D43</f>
        <v>0</v>
      </c>
      <c r="G43" s="34"/>
      <c r="H43" s="29">
        <f>G43*$D43</f>
        <v>0</v>
      </c>
      <c r="I43" s="33"/>
      <c r="J43" s="29">
        <f>I43*$D43</f>
        <v>0</v>
      </c>
      <c r="K43" s="34"/>
      <c r="L43" s="29">
        <f>K43*$D43</f>
        <v>0</v>
      </c>
      <c r="M43" s="33"/>
      <c r="N43" s="29">
        <f>M43*$D43</f>
        <v>0</v>
      </c>
      <c r="O43" s="34"/>
      <c r="P43" s="29">
        <f>O43*$D43</f>
        <v>0</v>
      </c>
      <c r="Q43" s="33"/>
      <c r="R43" s="29">
        <f>Q43*$D43</f>
        <v>0</v>
      </c>
      <c r="S43" s="34"/>
      <c r="T43" s="29">
        <f>S43*$D43</f>
        <v>0</v>
      </c>
      <c r="U43" s="33"/>
      <c r="V43" s="29">
        <f>U43*$D43</f>
        <v>0</v>
      </c>
      <c r="W43" s="34"/>
      <c r="X43" s="29">
        <f>W43*$D43</f>
        <v>0</v>
      </c>
      <c r="Y43" s="33"/>
      <c r="Z43" s="29">
        <f>Y43*$D43</f>
        <v>0</v>
      </c>
      <c r="AA43" s="33"/>
      <c r="AB43" s="29">
        <f>AA43*$D43</f>
        <v>0</v>
      </c>
      <c r="AC43" s="33"/>
      <c r="AD43" s="29">
        <f>AC43*$D43</f>
        <v>0</v>
      </c>
      <c r="AE43" s="34"/>
      <c r="AF43" s="29">
        <f>AE43*$D43</f>
        <v>0</v>
      </c>
      <c r="AG43" s="33"/>
      <c r="AH43" s="29">
        <f>AG43*$D43</f>
        <v>0</v>
      </c>
      <c r="AI43" s="34"/>
      <c r="AJ43" s="29">
        <f>AI43*$D43</f>
        <v>0</v>
      </c>
    </row>
    <row r="44" spans="1:16384" ht="12.75" customHeight="1">
      <c r="A44" s="2"/>
      <c r="B44" s="6" t="str">
        <v>Detergente líquido</v>
      </c>
      <c r="C44" s="6" t="str">
        <v>2l</v>
      </c>
      <c r="D44" s="6">
        <v>7</v>
      </c>
      <c r="E44" s="26">
        <f>+G44+I44+K44+M44+O44+Q44+S44+U44+W44+Y44+AA44+AC44+AE44+AG44+AI44</f>
        <v>1</v>
      </c>
      <c r="F44" s="27">
        <f>E44*D44</f>
        <v>7</v>
      </c>
      <c r="G44" s="34">
        <v>1</v>
      </c>
      <c r="H44" s="29">
        <f>G44*$D44</f>
        <v>7</v>
      </c>
      <c r="I44" s="33"/>
      <c r="J44" s="29">
        <f>I44*$D44</f>
        <v>0</v>
      </c>
      <c r="K44" s="34"/>
      <c r="L44" s="29">
        <f>K44*$D44</f>
        <v>0</v>
      </c>
      <c r="M44" s="33"/>
      <c r="N44" s="29">
        <f>M44*$D44</f>
        <v>0</v>
      </c>
      <c r="O44" s="34"/>
      <c r="P44" s="29">
        <f>O44*$D44</f>
        <v>0</v>
      </c>
      <c r="Q44" s="33"/>
      <c r="R44" s="29">
        <f>Q44*$D44</f>
        <v>0</v>
      </c>
      <c r="S44" s="34"/>
      <c r="T44" s="29">
        <f>S44*$D44</f>
        <v>0</v>
      </c>
      <c r="U44" s="33"/>
      <c r="V44" s="29">
        <f>U44*$D44</f>
        <v>0</v>
      </c>
      <c r="W44" s="34"/>
      <c r="X44" s="29">
        <f>W44*$D44</f>
        <v>0</v>
      </c>
      <c r="Y44" s="33"/>
      <c r="Z44" s="29">
        <f>Y44*$D44</f>
        <v>0</v>
      </c>
      <c r="AA44" s="33"/>
      <c r="AB44" s="29">
        <f>AA44*$D44</f>
        <v>0</v>
      </c>
      <c r="AC44" s="33"/>
      <c r="AD44" s="29">
        <f>AC44*$D44</f>
        <v>0</v>
      </c>
      <c r="AE44" s="34"/>
      <c r="AF44" s="29">
        <f>AE44*$D44</f>
        <v>0</v>
      </c>
      <c r="AG44" s="33"/>
      <c r="AH44" s="29">
        <f>AG44*$D44</f>
        <v>0</v>
      </c>
      <c r="AI44" s="34"/>
      <c r="AJ44" s="29">
        <f>AI44*$D44</f>
        <v>0</v>
      </c>
    </row>
    <row r="45" spans="1:16384" ht="12.75" customHeight="1">
      <c r="A45" s="2"/>
      <c r="B45" s="41" t="str">
        <v>Limpiador multiusos</v>
      </c>
      <c r="C45" s="6" t="s">
        <v>14</v>
      </c>
      <c r="D45" s="6">
        <v>3.15</v>
      </c>
      <c r="E45" s="26">
        <f>+G45+I45+K45+M45+O45+Q45+S45+U45+W45+Y45+AA45+AC45+AE45+AG45+AI45</f>
        <v>0</v>
      </c>
      <c r="F45" s="27">
        <f>E45*D45</f>
        <v>0</v>
      </c>
      <c r="G45" s="34"/>
      <c r="H45" s="29">
        <f>G45*$D45</f>
        <v>0</v>
      </c>
      <c r="I45" s="33"/>
      <c r="J45" s="29">
        <f>I45*$D45</f>
        <v>0</v>
      </c>
      <c r="K45" s="34"/>
      <c r="L45" s="29">
        <f>K45*$D45</f>
        <v>0</v>
      </c>
      <c r="M45" s="33"/>
      <c r="N45" s="29">
        <f>M45*$D45</f>
        <v>0</v>
      </c>
      <c r="O45" s="34"/>
      <c r="P45" s="29">
        <f>O45*$D45</f>
        <v>0</v>
      </c>
      <c r="Q45" s="33"/>
      <c r="R45" s="29">
        <f>Q45*$D45</f>
        <v>0</v>
      </c>
      <c r="S45" s="34"/>
      <c r="T45" s="29">
        <f>S45*$D45</f>
        <v>0</v>
      </c>
      <c r="U45" s="33"/>
      <c r="V45" s="29">
        <f>U45*$D45</f>
        <v>0</v>
      </c>
      <c r="W45" s="34"/>
      <c r="X45" s="29">
        <f>W45*$D45</f>
        <v>0</v>
      </c>
      <c r="Y45" s="33"/>
      <c r="Z45" s="29">
        <f>Y45*$D45</f>
        <v>0</v>
      </c>
      <c r="AA45" s="33"/>
      <c r="AB45" s="29">
        <f>AA45*$D45</f>
        <v>0</v>
      </c>
      <c r="AC45" s="33"/>
      <c r="AD45" s="29">
        <f>AC45*$D45</f>
        <v>0</v>
      </c>
      <c r="AE45" s="34"/>
      <c r="AF45" s="29">
        <f>AE45*$D45</f>
        <v>0</v>
      </c>
      <c r="AG45" s="33"/>
      <c r="AH45" s="29">
        <f>AG45*$D45</f>
        <v>0</v>
      </c>
      <c r="AI45" s="34"/>
      <c r="AJ45" s="29">
        <f>AI45*$D45</f>
        <v>0</v>
      </c>
    </row>
    <row r="46" spans="1:16384" ht="12.75" customHeight="1">
      <c r="A46" s="2"/>
      <c r="B46" s="6" t="str">
        <v>Lavaplatos líquido</v>
      </c>
      <c r="C46" s="6" t="s">
        <v>14</v>
      </c>
      <c r="D46" s="6">
        <v>3.15</v>
      </c>
      <c r="E46" s="26">
        <f>+G46+I46+K46+M46+O46+Q46+S46+U46+W46+Y46+AA46+AC46+AE46+AG46+AI46</f>
        <v>0</v>
      </c>
      <c r="F46" s="27">
        <f>E46*D46</f>
        <v>0</v>
      </c>
      <c r="G46" s="34"/>
      <c r="H46" s="29">
        <f>G46*$D46</f>
        <v>0</v>
      </c>
      <c r="I46" s="33"/>
      <c r="J46" s="29">
        <f>I46*$D46</f>
        <v>0</v>
      </c>
      <c r="K46" s="34"/>
      <c r="L46" s="29">
        <f>K46*$D46</f>
        <v>0</v>
      </c>
      <c r="M46" s="33"/>
      <c r="N46" s="29">
        <f>M46*$D46</f>
        <v>0</v>
      </c>
      <c r="O46" s="34"/>
      <c r="P46" s="29">
        <f>O46*$D46</f>
        <v>0</v>
      </c>
      <c r="Q46" s="33"/>
      <c r="R46" s="29">
        <f>Q46*$D46</f>
        <v>0</v>
      </c>
      <c r="S46" s="34"/>
      <c r="T46" s="29">
        <f>S46*$D46</f>
        <v>0</v>
      </c>
      <c r="U46" s="33"/>
      <c r="V46" s="29">
        <f>U46*$D46</f>
        <v>0</v>
      </c>
      <c r="W46" s="34"/>
      <c r="X46" s="29">
        <f>W46*$D46</f>
        <v>0</v>
      </c>
      <c r="Y46" s="33"/>
      <c r="Z46" s="29">
        <f>Y46*$D46</f>
        <v>0</v>
      </c>
      <c r="AA46" s="33"/>
      <c r="AB46" s="29">
        <f>AA46*$D46</f>
        <v>0</v>
      </c>
      <c r="AC46" s="33"/>
      <c r="AD46" s="29">
        <f>AC46*$D46</f>
        <v>0</v>
      </c>
      <c r="AE46" s="34"/>
      <c r="AF46" s="29">
        <f>AE46*$D46</f>
        <v>0</v>
      </c>
      <c r="AG46" s="33"/>
      <c r="AH46" s="29">
        <f>AG46*$D46</f>
        <v>0</v>
      </c>
      <c r="AI46" s="34"/>
      <c r="AJ46" s="29">
        <f>AI46*$D46</f>
        <v>0</v>
      </c>
    </row>
    <row r="47" spans="1:16384" ht="12.75" customHeight="1">
      <c r="A47" s="11" t="str">
        <v>BÁLSAMOS Y PROTECTORES LABIALES</v>
      </c>
      <c r="B47" s="11"/>
      <c r="C47" s="22"/>
      <c r="D47" s="22"/>
      <c r="E47" s="22"/>
      <c r="F47" s="23"/>
      <c r="G47" s="24"/>
      <c r="H47" s="25">
        <f>G47*$D47</f>
        <v>0</v>
      </c>
      <c r="I47" s="24"/>
      <c r="J47" s="25">
        <f>I47*$D47</f>
        <v>0</v>
      </c>
      <c r="K47" s="24"/>
      <c r="L47" s="25">
        <f>K47*$D47</f>
        <v>0</v>
      </c>
      <c r="M47" s="24"/>
      <c r="N47" s="25">
        <f>M47*$D47</f>
        <v>0</v>
      </c>
      <c r="O47" s="24"/>
      <c r="P47" s="25">
        <f>O47*$D47</f>
        <v>0</v>
      </c>
      <c r="Q47" s="24"/>
      <c r="R47" s="25">
        <f>Q47*$D47</f>
        <v>0</v>
      </c>
      <c r="S47" s="24"/>
      <c r="T47" s="25">
        <f>S47*$D47</f>
        <v>0</v>
      </c>
      <c r="U47" s="24"/>
      <c r="V47" s="25">
        <f>U47*$D47</f>
        <v>0</v>
      </c>
      <c r="W47" s="24"/>
      <c r="X47" s="25">
        <f>W47*$D47</f>
        <v>0</v>
      </c>
      <c r="Y47" s="24"/>
      <c r="Z47" s="25">
        <f>Y47*$D47</f>
        <v>0</v>
      </c>
      <c r="AA47" s="24"/>
      <c r="AB47" s="25">
        <f>AA47*$D47</f>
        <v>0</v>
      </c>
      <c r="AC47" s="24"/>
      <c r="AD47" s="25">
        <f>AC47*$D47</f>
        <v>0</v>
      </c>
      <c r="AE47" s="24"/>
      <c r="AF47" s="25">
        <f>AE47*$D47</f>
        <v>0</v>
      </c>
      <c r="AG47" s="24"/>
      <c r="AH47" s="25">
        <f>AG47*$D47</f>
        <v>0</v>
      </c>
      <c r="AI47" s="24"/>
      <c r="AJ47" s="25">
        <f>AI47*$D47</f>
        <v>0</v>
      </c>
    </row>
    <row r="48" spans="1:16384" ht="24" customHeight="1">
      <c r="A48" s="42" t="s">
        <v>3</v>
      </c>
      <c r="B48" s="43" t="str">
        <v>Bálsamo labial hidratante (caléndula) Barra</v>
      </c>
      <c r="C48" s="44" t="s">
        <v>15</v>
      </c>
      <c r="D48" s="44">
        <v>2.1</v>
      </c>
      <c r="E48" s="26">
        <f>+G48+I48+K48+M48+O48+Q48+S48+U48+W48+Y48+AA48+AC48+AE48+AG48+AI48</f>
        <v>0</v>
      </c>
      <c r="F48" s="27">
        <f>E48*D48</f>
        <v>0</v>
      </c>
      <c r="G48" s="37"/>
      <c r="H48" s="29">
        <f>G48*$D48</f>
        <v>0</v>
      </c>
      <c r="I48" s="45"/>
      <c r="J48" s="29">
        <f>I48*$D48</f>
        <v>0</v>
      </c>
      <c r="K48" s="37"/>
      <c r="L48" s="29">
        <f>K48*$D48</f>
        <v>0</v>
      </c>
      <c r="M48" s="45"/>
      <c r="N48" s="29">
        <f>M48*$D48</f>
        <v>0</v>
      </c>
      <c r="O48" s="37"/>
      <c r="P48" s="29">
        <f>O48*$D48</f>
        <v>0</v>
      </c>
      <c r="Q48" s="45"/>
      <c r="R48" s="29">
        <f>Q48*$D48</f>
        <v>0</v>
      </c>
      <c r="S48" s="37"/>
      <c r="T48" s="29">
        <f>S48*$D48</f>
        <v>0</v>
      </c>
      <c r="U48" s="45"/>
      <c r="V48" s="29">
        <f>U48*$D48</f>
        <v>0</v>
      </c>
      <c r="W48" s="37"/>
      <c r="X48" s="29">
        <f>W48*$D48</f>
        <v>0</v>
      </c>
      <c r="Y48" s="33"/>
      <c r="Z48" s="29">
        <f>Y48*$D48</f>
        <v>0</v>
      </c>
      <c r="AA48" s="45"/>
      <c r="AB48" s="29">
        <f>AA48*$D48</f>
        <v>0</v>
      </c>
      <c r="AC48" s="45"/>
      <c r="AD48" s="29">
        <f>AC48*$D48</f>
        <v>0</v>
      </c>
      <c r="AE48" s="37"/>
      <c r="AF48" s="29">
        <f>AE48*$D48</f>
        <v>0</v>
      </c>
      <c r="AG48" s="45"/>
      <c r="AH48" s="29">
        <f>AG48*$D48</f>
        <v>0</v>
      </c>
      <c r="AI48" s="37"/>
      <c r="AJ48" s="29">
        <f>AI48*$D48</f>
        <v>0</v>
      </c>
    </row>
    <row r="49" spans="1:16384">
      <c r="A49" s="42"/>
      <c r="B49" s="10" t="str">
        <v>Bálsamo labial regenerante (cantueso y llantén) Barra</v>
      </c>
      <c r="C49" s="6" t="s">
        <v>15</v>
      </c>
      <c r="D49" s="6">
        <v>2.1</v>
      </c>
      <c r="E49" s="26">
        <f>+G49+I49+K49+M49+O49+Q49+S49+U49+W49+Y49+AA49+AC49+AE49+AG49+AI49</f>
        <v>0</v>
      </c>
      <c r="F49" s="27">
        <f>E49*D49</f>
        <v>0</v>
      </c>
      <c r="G49" s="34"/>
      <c r="H49" s="29">
        <f>G49*$D49</f>
        <v>0</v>
      </c>
      <c r="I49" s="33"/>
      <c r="J49" s="29">
        <f>I49*$D49</f>
        <v>0</v>
      </c>
      <c r="K49" s="34"/>
      <c r="L49" s="29">
        <f>K49*$D49</f>
        <v>0</v>
      </c>
      <c r="M49" s="33"/>
      <c r="N49" s="29">
        <f>M49*$D49</f>
        <v>0</v>
      </c>
      <c r="O49" s="34"/>
      <c r="P49" s="29">
        <f>O49*$D49</f>
        <v>0</v>
      </c>
      <c r="Q49" s="33"/>
      <c r="R49" s="29">
        <f>Q49*$D49</f>
        <v>0</v>
      </c>
      <c r="S49" s="34"/>
      <c r="T49" s="29">
        <f>S49*$D49</f>
        <v>0</v>
      </c>
      <c r="U49" s="33"/>
      <c r="V49" s="29">
        <f>U49*$D49</f>
        <v>0</v>
      </c>
      <c r="W49" s="34"/>
      <c r="X49" s="29">
        <f>W49*$D49</f>
        <v>0</v>
      </c>
      <c r="Y49" s="33"/>
      <c r="Z49" s="29">
        <f>Y49*$D49</f>
        <v>0</v>
      </c>
      <c r="AA49" s="33"/>
      <c r="AB49" s="29">
        <f>AA49*$D49</f>
        <v>0</v>
      </c>
      <c r="AC49" s="33"/>
      <c r="AD49" s="29">
        <f>AC49*$D49</f>
        <v>0</v>
      </c>
      <c r="AE49" s="34"/>
      <c r="AF49" s="29">
        <f>AE49*$D49</f>
        <v>0</v>
      </c>
      <c r="AG49" s="33"/>
      <c r="AH49" s="29">
        <f>AG49*$D49</f>
        <v>0</v>
      </c>
      <c r="AI49" s="34"/>
      <c r="AJ49" s="29">
        <f>AI49*$D49</f>
        <v>0</v>
      </c>
    </row>
    <row r="50" spans="1:16384">
      <c r="A50" s="42"/>
      <c r="B50" t="str">
        <v>Stick de árnica para golpes y contusiones</v>
      </c>
      <c r="C50" s="6" t="s">
        <v>15</v>
      </c>
      <c r="D50" s="6">
        <v>3.15</v>
      </c>
      <c r="E50" s="26">
        <f>+G50+I50+K50+M50+O50+Q50+S50+U50+W50+Y50+AA50+AC50+AE50+AG50+AI50</f>
        <v>0</v>
      </c>
      <c r="F50" s="27">
        <f>E50*D50</f>
        <v>0</v>
      </c>
      <c r="G50" s="34"/>
      <c r="H50" s="29">
        <f>G50*$D50</f>
        <v>0</v>
      </c>
      <c r="I50" s="33"/>
      <c r="J50" s="29">
        <f>I50*$D50</f>
        <v>0</v>
      </c>
      <c r="K50" s="34"/>
      <c r="L50" s="29">
        <f>K50*$D50</f>
        <v>0</v>
      </c>
      <c r="M50" s="33"/>
      <c r="N50" s="29">
        <f>M50*$D50</f>
        <v>0</v>
      </c>
      <c r="O50" s="34"/>
      <c r="P50" s="29">
        <f>O50*$D50</f>
        <v>0</v>
      </c>
      <c r="Q50" s="33"/>
      <c r="R50" s="29">
        <f>Q50*$D50</f>
        <v>0</v>
      </c>
      <c r="S50" s="34"/>
      <c r="T50" s="29">
        <f>S50*$D50</f>
        <v>0</v>
      </c>
      <c r="U50" s="33"/>
      <c r="V50" s="29">
        <f>U50*$D50</f>
        <v>0</v>
      </c>
      <c r="W50" s="34"/>
      <c r="X50" s="29">
        <f>W50*$D50</f>
        <v>0</v>
      </c>
      <c r="Y50" s="33"/>
      <c r="Z50" s="29">
        <f>Y50*$D50</f>
        <v>0</v>
      </c>
      <c r="AA50" s="33"/>
      <c r="AB50" s="29">
        <f>AA50*$D50</f>
        <v>0</v>
      </c>
      <c r="AC50" s="33"/>
      <c r="AD50" s="29">
        <f>AC50*$D50</f>
        <v>0</v>
      </c>
      <c r="AE50" s="34"/>
      <c r="AF50" s="29">
        <f>AE50*$D50</f>
        <v>0</v>
      </c>
      <c r="AG50" s="33"/>
      <c r="AH50" s="29">
        <f>AG50*$D50</f>
        <v>0</v>
      </c>
      <c r="AI50" s="34"/>
      <c r="AJ50" s="29">
        <f>AI50*$D50</f>
        <v>0</v>
      </c>
    </row>
    <row r="51" spans="1:16384" ht="12.75" customHeight="1">
      <c r="A51" s="11" t="str">
        <v>UNGÜENTOS Y ACEITES</v>
      </c>
      <c r="B51" s="11"/>
      <c r="C51" s="22"/>
      <c r="D51" s="22"/>
      <c r="E51" s="22"/>
      <c r="F51" s="23"/>
      <c r="G51" s="24"/>
      <c r="H51" s="25">
        <f>G51*$D51</f>
        <v>0</v>
      </c>
      <c r="I51" s="24"/>
      <c r="J51" s="25">
        <f>I51*$D51</f>
        <v>0</v>
      </c>
      <c r="K51" s="24"/>
      <c r="L51" s="25">
        <f>K51*$D51</f>
        <v>0</v>
      </c>
      <c r="M51" s="24"/>
      <c r="N51" s="25">
        <f>M51*$D51</f>
        <v>0</v>
      </c>
      <c r="O51" s="24"/>
      <c r="P51" s="25">
        <f>O51*$D51</f>
        <v>0</v>
      </c>
      <c r="Q51" s="24"/>
      <c r="R51" s="25">
        <f>Q51*$D51</f>
        <v>0</v>
      </c>
      <c r="S51" s="24"/>
      <c r="T51" s="25">
        <f>S51*$D51</f>
        <v>0</v>
      </c>
      <c r="U51" s="24"/>
      <c r="V51" s="25">
        <f>U51*$D51</f>
        <v>0</v>
      </c>
      <c r="W51" s="24"/>
      <c r="X51" s="25">
        <f>W51*$D51</f>
        <v>0</v>
      </c>
      <c r="Y51" s="24"/>
      <c r="Z51" s="25">
        <f>Y51*$D51</f>
        <v>0</v>
      </c>
      <c r="AA51" s="24"/>
      <c r="AB51" s="25">
        <f>AA51*$D51</f>
        <v>0</v>
      </c>
      <c r="AC51" s="24"/>
      <c r="AD51" s="25">
        <f>AC51*$D51</f>
        <v>0</v>
      </c>
      <c r="AE51" s="24"/>
      <c r="AF51" s="25">
        <f>AE51*$D51</f>
        <v>0</v>
      </c>
      <c r="AG51" s="24"/>
      <c r="AH51" s="25">
        <f>AG51*$D51</f>
        <v>0</v>
      </c>
      <c r="AI51" s="24"/>
      <c r="AJ51" s="25">
        <f>AI51*$D51</f>
        <v>0</v>
      </c>
    </row>
    <row r="52" spans="1:16384" ht="12.75" customHeight="1">
      <c r="A52" s="42" t="s">
        <v>3</v>
      </c>
      <c r="B52" s="46" t="s">
        <v>16</v>
      </c>
      <c r="C52" s="47" t="str">
        <v>25ml</v>
      </c>
      <c r="D52" s="47">
        <v>3.1</v>
      </c>
      <c r="E52" s="26">
        <f>+G52+I52+K52+M52+O52+Q52+S52+U52+W52+Y52+AA52+AC52+AE52+AG52+AI52</f>
        <v>0</v>
      </c>
      <c r="F52" s="27">
        <f>E52*D52</f>
        <v>0</v>
      </c>
      <c r="G52" s="48"/>
      <c r="H52" s="29">
        <f>G52*$D52</f>
        <v>0</v>
      </c>
      <c r="I52" s="49"/>
      <c r="J52" s="29">
        <f>I52*$D52</f>
        <v>0</v>
      </c>
      <c r="K52" s="48"/>
      <c r="L52" s="29">
        <f>K52*$D52</f>
        <v>0</v>
      </c>
      <c r="M52" s="49"/>
      <c r="N52" s="29">
        <f>M52*$D52</f>
        <v>0</v>
      </c>
      <c r="O52" s="48"/>
      <c r="P52" s="29">
        <f>O52*$D52</f>
        <v>0</v>
      </c>
      <c r="Q52" s="49"/>
      <c r="R52" s="29">
        <f>Q52*$D52</f>
        <v>0</v>
      </c>
      <c r="S52" s="48"/>
      <c r="T52" s="29">
        <f>S52*$D52</f>
        <v>0</v>
      </c>
      <c r="U52" s="49"/>
      <c r="V52" s="29">
        <f>U52*$D52</f>
        <v>0</v>
      </c>
      <c r="W52" s="48"/>
      <c r="X52" s="29">
        <f>W52*$D52</f>
        <v>0</v>
      </c>
      <c r="Y52" s="49"/>
      <c r="Z52" s="29">
        <f>Y52*$D52</f>
        <v>0</v>
      </c>
      <c r="AA52" s="49"/>
      <c r="AB52" s="29">
        <f>AA52*$D52</f>
        <v>0</v>
      </c>
      <c r="AC52" s="49"/>
      <c r="AD52" s="29">
        <f>AC52*$D52</f>
        <v>0</v>
      </c>
      <c r="AE52" s="48"/>
      <c r="AF52" s="29">
        <f>AE52*$D52</f>
        <v>0</v>
      </c>
      <c r="AG52" s="49"/>
      <c r="AH52" s="29">
        <f>AG52*$D52</f>
        <v>0</v>
      </c>
      <c r="AI52" s="48"/>
      <c r="AJ52" s="29">
        <f>AI52*$D52</f>
        <v>0</v>
      </c>
    </row>
    <row r="53" spans="1:16384" ht="12.75" customHeight="1">
      <c r="A53" s="42"/>
      <c r="B53" s="50" t="s">
        <v>16</v>
      </c>
      <c r="C53" s="35" t="s">
        <v>17</v>
      </c>
      <c r="D53" s="35">
        <v>2.6</v>
      </c>
      <c r="E53" s="26">
        <f>+G53+I53+K53+M53+O53+Q53+S53+U53+W53+Y53+AA53+AC53+AE53+AG53+AI53</f>
        <v>0</v>
      </c>
      <c r="F53" s="27">
        <f>E53*D53</f>
        <v>0</v>
      </c>
      <c r="G53" s="51"/>
      <c r="H53" s="29">
        <f>G53*$D53</f>
        <v>0</v>
      </c>
      <c r="I53" s="52"/>
      <c r="J53" s="29">
        <f>I53*$D53</f>
        <v>0</v>
      </c>
      <c r="K53" s="51"/>
      <c r="L53" s="29">
        <f>K53*$D53</f>
        <v>0</v>
      </c>
      <c r="M53" s="52"/>
      <c r="N53" s="29">
        <f>M53*$D53</f>
        <v>0</v>
      </c>
      <c r="O53" s="51"/>
      <c r="P53" s="29">
        <f>O53*$D53</f>
        <v>0</v>
      </c>
      <c r="Q53" s="52"/>
      <c r="R53" s="29">
        <f>Q53*$D53</f>
        <v>0</v>
      </c>
      <c r="S53" s="51"/>
      <c r="T53" s="29">
        <f>S53*$D53</f>
        <v>0</v>
      </c>
      <c r="U53" s="52"/>
      <c r="V53" s="29">
        <f>U53*$D53</f>
        <v>0</v>
      </c>
      <c r="W53" s="51"/>
      <c r="X53" s="29">
        <f>W53*$D53</f>
        <v>0</v>
      </c>
      <c r="Y53" s="52"/>
      <c r="Z53" s="29">
        <f>Y53*$D53</f>
        <v>0</v>
      </c>
      <c r="AA53" s="52"/>
      <c r="AB53" s="29">
        <f>AA53*$D53</f>
        <v>0</v>
      </c>
      <c r="AC53" s="52"/>
      <c r="AD53" s="29">
        <f>AC53*$D53</f>
        <v>0</v>
      </c>
      <c r="AE53" s="51"/>
      <c r="AF53" s="29">
        <f>AE53*$D53</f>
        <v>0</v>
      </c>
      <c r="AG53" s="52"/>
      <c r="AH53" s="29">
        <f>AG53*$D53</f>
        <v>0</v>
      </c>
      <c r="AI53" s="51"/>
      <c r="AJ53" s="29">
        <f>AI53*$D53</f>
        <v>0</v>
      </c>
    </row>
    <row r="54" spans="1:16384" ht="12.75" customHeight="1">
      <c r="A54" s="42"/>
      <c r="B54" s="50" t="str">
        <v>Tintura de hipérico</v>
      </c>
      <c r="C54" s="35" t="s">
        <v>17</v>
      </c>
      <c r="D54" s="35">
        <v>2.1</v>
      </c>
      <c r="E54" s="26">
        <f>+G54+I54+K54+M54+O54+Q54+S54+U54+W54+Y54+AA54+AC54+AE54+AG54+AI54</f>
        <v>0</v>
      </c>
      <c r="F54" s="27">
        <f>E54*D54</f>
        <v>0</v>
      </c>
      <c r="G54" s="51"/>
      <c r="H54" s="29">
        <f>G54*$D54</f>
        <v>0</v>
      </c>
      <c r="I54" s="52"/>
      <c r="J54" s="29">
        <f>I54*$D54</f>
        <v>0</v>
      </c>
      <c r="K54" s="51"/>
      <c r="L54" s="29">
        <f>K54*$D54</f>
        <v>0</v>
      </c>
      <c r="M54" s="52"/>
      <c r="N54" s="29">
        <f>M54*$D54</f>
        <v>0</v>
      </c>
      <c r="O54" s="51"/>
      <c r="P54" s="29">
        <f>O54*$D54</f>
        <v>0</v>
      </c>
      <c r="Q54" s="52"/>
      <c r="R54" s="29">
        <f>Q54*$D54</f>
        <v>0</v>
      </c>
      <c r="S54" s="51"/>
      <c r="T54" s="29">
        <f>S54*$D54</f>
        <v>0</v>
      </c>
      <c r="U54" s="52"/>
      <c r="V54" s="29">
        <f>U54*$D54</f>
        <v>0</v>
      </c>
      <c r="W54" s="51"/>
      <c r="X54" s="29">
        <f>W54*$D54</f>
        <v>0</v>
      </c>
      <c r="Y54" s="52"/>
      <c r="Z54" s="29">
        <f>Y54*$D54</f>
        <v>0</v>
      </c>
      <c r="AA54" s="52"/>
      <c r="AB54" s="29">
        <f>AA54*$D54</f>
        <v>0</v>
      </c>
      <c r="AC54" s="52"/>
      <c r="AD54" s="29">
        <f>AC54*$D54</f>
        <v>0</v>
      </c>
      <c r="AE54" s="51"/>
      <c r="AF54" s="29">
        <f>AE54*$D54</f>
        <v>0</v>
      </c>
      <c r="AG54" s="52"/>
      <c r="AH54" s="29">
        <f>AG54*$D54</f>
        <v>0</v>
      </c>
      <c r="AI54" s="51"/>
      <c r="AJ54" s="29">
        <f>AI54*$D54</f>
        <v>0</v>
      </c>
    </row>
    <row r="55" spans="1:16384" ht="12.75" customHeight="1">
      <c r="A55" s="42"/>
      <c r="B55" s="50" t="str">
        <v>Tintura de caléndula</v>
      </c>
      <c r="C55" s="35" t="s">
        <v>17</v>
      </c>
      <c r="D55" s="35">
        <v>2.1</v>
      </c>
      <c r="E55" s="26">
        <f>+G55+I55+K55+M55+O55+Q55+S55+U55+W55+Y55+AA55+AC55+AE55+AG55+AI55</f>
        <v>0</v>
      </c>
      <c r="F55" s="27">
        <f>E55*D55</f>
        <v>0</v>
      </c>
      <c r="G55" s="51"/>
      <c r="H55" s="29">
        <f>G55*$D55</f>
        <v>0</v>
      </c>
      <c r="I55" s="52"/>
      <c r="J55" s="29">
        <f>I55*$D55</f>
        <v>0</v>
      </c>
      <c r="K55" s="51"/>
      <c r="L55" s="29">
        <f>K55*$D55</f>
        <v>0</v>
      </c>
      <c r="M55" s="52"/>
      <c r="N55" s="29">
        <f>M55*$D55</f>
        <v>0</v>
      </c>
      <c r="O55" s="51"/>
      <c r="P55" s="29">
        <f>O55*$D55</f>
        <v>0</v>
      </c>
      <c r="Q55" s="52"/>
      <c r="R55" s="29">
        <f>Q55*$D55</f>
        <v>0</v>
      </c>
      <c r="S55" s="51"/>
      <c r="T55" s="29">
        <f>S55*$D55</f>
        <v>0</v>
      </c>
      <c r="U55" s="52"/>
      <c r="V55" s="29">
        <f>U55*$D55</f>
        <v>0</v>
      </c>
      <c r="W55" s="51"/>
      <c r="X55" s="29">
        <f>W55*$D55</f>
        <v>0</v>
      </c>
      <c r="Y55" s="52"/>
      <c r="Z55" s="29">
        <f>Y55*$D55</f>
        <v>0</v>
      </c>
      <c r="AA55" s="52"/>
      <c r="AB55" s="29">
        <f>AA55*$D55</f>
        <v>0</v>
      </c>
      <c r="AC55" s="52"/>
      <c r="AD55" s="29">
        <f>AC55*$D55</f>
        <v>0</v>
      </c>
      <c r="AE55" s="51"/>
      <c r="AF55" s="29">
        <f>AE55*$D55</f>
        <v>0</v>
      </c>
      <c r="AG55" s="52"/>
      <c r="AH55" s="29">
        <f>AG55*$D55</f>
        <v>0</v>
      </c>
      <c r="AI55" s="51"/>
      <c r="AJ55" s="29">
        <f>AI55*$D55</f>
        <v>0</v>
      </c>
    </row>
    <row r="56" spans="1:16384" ht="12.75" customHeight="1">
      <c r="A56" s="42"/>
      <c r="B56" t="str">
        <v>Tintura de árnica</v>
      </c>
      <c r="C56" s="35" t="s">
        <v>17</v>
      </c>
      <c r="D56" s="35">
        <v>3.15</v>
      </c>
      <c r="E56" s="26">
        <f>+G56+I56+K56+M56+O56+Q56+S56+U56+W56+Y56+AA56+AC56+AE56+AG56+AI56</f>
        <v>0</v>
      </c>
      <c r="F56" s="27">
        <f>E56*D56</f>
        <v>0</v>
      </c>
      <c r="G56" s="51"/>
      <c r="H56" s="29">
        <f>G56*$D56</f>
        <v>0</v>
      </c>
      <c r="I56" s="52"/>
      <c r="J56" s="29">
        <f>I56*$D56</f>
        <v>0</v>
      </c>
      <c r="K56" s="51"/>
      <c r="L56" s="29">
        <f>K56*$D56</f>
        <v>0</v>
      </c>
      <c r="M56" s="52"/>
      <c r="N56" s="29">
        <f>M56*$D56</f>
        <v>0</v>
      </c>
      <c r="O56" s="51"/>
      <c r="P56" s="29">
        <f>O56*$D56</f>
        <v>0</v>
      </c>
      <c r="Q56" s="52"/>
      <c r="R56" s="29">
        <f>Q56*$D56</f>
        <v>0</v>
      </c>
      <c r="S56" s="51"/>
      <c r="T56" s="29">
        <f>S56*$D56</f>
        <v>0</v>
      </c>
      <c r="U56" s="52"/>
      <c r="V56" s="29">
        <f>U56*$D56</f>
        <v>0</v>
      </c>
      <c r="W56" s="51"/>
      <c r="X56" s="29">
        <f>W56*$D56</f>
        <v>0</v>
      </c>
      <c r="Y56" s="52"/>
      <c r="Z56" s="29">
        <f>Y56*$D56</f>
        <v>0</v>
      </c>
      <c r="AA56" s="52"/>
      <c r="AB56" s="29">
        <f>AA56*$D56</f>
        <v>0</v>
      </c>
      <c r="AC56" s="52"/>
      <c r="AD56" s="29">
        <f>AC56*$D56</f>
        <v>0</v>
      </c>
      <c r="AE56" s="51"/>
      <c r="AF56" s="29">
        <f>AE56*$D56</f>
        <v>0</v>
      </c>
      <c r="AG56" s="52"/>
      <c r="AH56" s="29">
        <f>AG56*$D56</f>
        <v>0</v>
      </c>
      <c r="AI56" s="51"/>
      <c r="AJ56" s="29">
        <f>AI56*$D56</f>
        <v>0</v>
      </c>
    </row>
    <row r="57" spans="1:16384">
      <c r="A57" s="42"/>
      <c r="B57" s="53" t="str">
        <v>Exfoliante de azúcar al aceite de almendras</v>
      </c>
      <c r="C57" s="54" t="str">
        <v>230gr</v>
      </c>
      <c r="D57" s="54">
        <v>4.75</v>
      </c>
      <c r="E57" s="26">
        <f>+G57+I57+K57+M57+O57+Q57+S57+U57+W57+Y57+AA57+AC57+AE57+AG57+AI57</f>
        <v>0</v>
      </c>
      <c r="F57" s="27">
        <f>E57*D57</f>
        <v>0</v>
      </c>
      <c r="G57" s="55"/>
      <c r="H57" s="29">
        <f>G57*$D57</f>
        <v>0</v>
      </c>
      <c r="I57" s="56"/>
      <c r="J57" s="29">
        <f>I57*$D57</f>
        <v>0</v>
      </c>
      <c r="K57" s="55"/>
      <c r="L57" s="29">
        <f>K57*$D57</f>
        <v>0</v>
      </c>
      <c r="M57" s="56"/>
      <c r="N57" s="29">
        <f>M57*$D57</f>
        <v>0</v>
      </c>
      <c r="O57" s="55"/>
      <c r="P57" s="29">
        <f>O57*$D57</f>
        <v>0</v>
      </c>
      <c r="Q57" s="56"/>
      <c r="R57" s="29">
        <f>Q57*$D57</f>
        <v>0</v>
      </c>
      <c r="S57" s="55"/>
      <c r="T57" s="29">
        <f>S57*$D57</f>
        <v>0</v>
      </c>
      <c r="U57" s="56"/>
      <c r="V57" s="29">
        <f>U57*$D57</f>
        <v>0</v>
      </c>
      <c r="W57" s="55"/>
      <c r="X57" s="29">
        <f>W57*$D57</f>
        <v>0</v>
      </c>
      <c r="Y57" s="56"/>
      <c r="Z57" s="29">
        <f>Y57*$D57</f>
        <v>0</v>
      </c>
      <c r="AA57" s="56"/>
      <c r="AB57" s="29">
        <f>AA57*$D57</f>
        <v>0</v>
      </c>
      <c r="AC57" s="56"/>
      <c r="AD57" s="29">
        <f>AC57*$D57</f>
        <v>0</v>
      </c>
      <c r="AE57" s="55"/>
      <c r="AF57" s="29">
        <f>AE57*$D57</f>
        <v>0</v>
      </c>
      <c r="AG57" s="56"/>
      <c r="AH57" s="29">
        <f>AG57*$D57</f>
        <v>0</v>
      </c>
      <c r="AI57" s="55"/>
      <c r="AJ57" s="29">
        <f>AI57*$D57</f>
        <v>0</v>
      </c>
    </row>
    <row r="58" spans="1:16384" ht="12.75" customHeight="1">
      <c r="A58" s="42"/>
      <c r="B58" s="53" t="str">
        <v>Foundant de aceite Oliva</v>
      </c>
      <c r="C58" s="54" t="str">
        <v>50gr</v>
      </c>
      <c r="D58" s="54">
        <v>5.25</v>
      </c>
      <c r="E58" s="26">
        <f>+G58+I58+K58+M58+O58+Q58+S58+U58+W58+Y58+AA58+AC58+AE58+AG58+AI58</f>
        <v>0</v>
      </c>
      <c r="F58" s="27">
        <f>E58*D58</f>
        <v>0</v>
      </c>
      <c r="G58" s="55"/>
      <c r="H58" s="29">
        <f>G58*$D58</f>
        <v>0</v>
      </c>
      <c r="I58" s="56"/>
      <c r="J58" s="29">
        <f>I58*$D58</f>
        <v>0</v>
      </c>
      <c r="K58" s="55"/>
      <c r="L58" s="29">
        <f>K58*$D58</f>
        <v>0</v>
      </c>
      <c r="M58" s="56"/>
      <c r="N58" s="29">
        <f>M58*$D58</f>
        <v>0</v>
      </c>
      <c r="O58" s="55"/>
      <c r="P58" s="29">
        <f>O58*$D58</f>
        <v>0</v>
      </c>
      <c r="Q58" s="56"/>
      <c r="R58" s="29">
        <f>Q58*$D58</f>
        <v>0</v>
      </c>
      <c r="S58" s="55"/>
      <c r="T58" s="29">
        <f>S58*$D58</f>
        <v>0</v>
      </c>
      <c r="U58" s="56"/>
      <c r="V58" s="29">
        <f>U58*$D58</f>
        <v>0</v>
      </c>
      <c r="W58" s="55"/>
      <c r="X58" s="29">
        <f>W58*$D58</f>
        <v>0</v>
      </c>
      <c r="Y58" s="56"/>
      <c r="Z58" s="29">
        <f>Y58*$D58</f>
        <v>0</v>
      </c>
      <c r="AA58" s="56"/>
      <c r="AB58" s="29">
        <f>AA58*$D58</f>
        <v>0</v>
      </c>
      <c r="AC58" s="56"/>
      <c r="AD58" s="29">
        <f>AC58*$D58</f>
        <v>0</v>
      </c>
      <c r="AE58" s="55"/>
      <c r="AF58" s="29">
        <f>AE58*$D58</f>
        <v>0</v>
      </c>
      <c r="AG58" s="56"/>
      <c r="AH58" s="29">
        <f>AG58*$D58</f>
        <v>0</v>
      </c>
      <c r="AI58" s="55"/>
      <c r="AJ58" s="29">
        <f>AI58*$D58</f>
        <v>0</v>
      </c>
    </row>
    <row r="59" spans="1:16384" ht="12.75" customHeight="1">
      <c r="A59" s="11" t="str">
        <v>DESODORANTES</v>
      </c>
      <c r="B59" s="11"/>
      <c r="C59" s="22"/>
      <c r="D59" s="22"/>
      <c r="E59" s="22"/>
      <c r="F59" s="23"/>
      <c r="G59" s="24"/>
      <c r="H59" s="25">
        <f>G59*$D59</f>
        <v>0</v>
      </c>
      <c r="I59" s="24"/>
      <c r="J59" s="25">
        <f>I59*$D59</f>
        <v>0</v>
      </c>
      <c r="K59" s="24"/>
      <c r="L59" s="25">
        <f>K59*$D59</f>
        <v>0</v>
      </c>
      <c r="M59" s="24"/>
      <c r="N59" s="25">
        <f>M59*$D59</f>
        <v>0</v>
      </c>
      <c r="O59" s="24"/>
      <c r="P59" s="25">
        <f>O59*$D59</f>
        <v>0</v>
      </c>
      <c r="Q59" s="24"/>
      <c r="R59" s="25">
        <f>Q59*$D59</f>
        <v>0</v>
      </c>
      <c r="S59" s="24"/>
      <c r="T59" s="25">
        <f>S59*$D59</f>
        <v>0</v>
      </c>
      <c r="U59" s="24"/>
      <c r="V59" s="25">
        <f>U59*$D59</f>
        <v>0</v>
      </c>
      <c r="W59" s="24"/>
      <c r="X59" s="25">
        <f>W59*$D59</f>
        <v>0</v>
      </c>
      <c r="Y59" s="24"/>
      <c r="Z59" s="25">
        <f>Y59*$D59</f>
        <v>0</v>
      </c>
      <c r="AA59" s="24"/>
      <c r="AB59" s="25">
        <f>AA59*$D59</f>
        <v>0</v>
      </c>
      <c r="AC59" s="24"/>
      <c r="AD59" s="25">
        <f>AC59*$D59</f>
        <v>0</v>
      </c>
      <c r="AE59" s="24"/>
      <c r="AF59" s="25">
        <f>AE59*$D59</f>
        <v>0</v>
      </c>
      <c r="AG59" s="24"/>
      <c r="AH59" s="25">
        <f>AG59*$D59</f>
        <v>0</v>
      </c>
      <c r="AI59" s="24"/>
      <c r="AJ59" s="25">
        <f>AI59*$D59</f>
        <v>0</v>
      </c>
    </row>
    <row r="60" spans="1:16384" ht="12.75" customHeight="1">
      <c r="A60" s="42" t="s">
        <v>3</v>
      </c>
      <c r="B60" s="43" t="str">
        <v>Desodorante roll-on cítricos</v>
      </c>
      <c r="C60" s="44" t="s">
        <v>18</v>
      </c>
      <c r="D60" s="44">
        <v>3.7</v>
      </c>
      <c r="E60" s="26">
        <f>+G60+I60+K60+M60+O60+Q60+S60+U60+W60+Y60+AA60+AC60+AE60+AG60+AI60</f>
        <v>0</v>
      </c>
      <c r="F60" s="27">
        <f>E60*D60</f>
        <v>0</v>
      </c>
      <c r="G60" s="37"/>
      <c r="H60" s="29">
        <f>G60*$D60</f>
        <v>0</v>
      </c>
      <c r="I60" s="45"/>
      <c r="J60" s="29">
        <f>I60*$D60</f>
        <v>0</v>
      </c>
      <c r="K60" s="37"/>
      <c r="L60" s="29">
        <f>K60*$D60</f>
        <v>0</v>
      </c>
      <c r="M60" s="45"/>
      <c r="N60" s="29">
        <f>M60*$D60</f>
        <v>0</v>
      </c>
      <c r="O60" s="37"/>
      <c r="P60" s="29">
        <f>O60*$D60</f>
        <v>0</v>
      </c>
      <c r="Q60" s="45"/>
      <c r="R60" s="29">
        <f>Q60*$D60</f>
        <v>0</v>
      </c>
      <c r="S60" s="37"/>
      <c r="T60" s="29">
        <f>S60*$D60</f>
        <v>0</v>
      </c>
      <c r="U60" s="45"/>
      <c r="V60" s="29">
        <f>U60*$D60</f>
        <v>0</v>
      </c>
      <c r="W60" s="37"/>
      <c r="X60" s="29">
        <f>W60*$D60</f>
        <v>0</v>
      </c>
      <c r="Y60" s="45"/>
      <c r="Z60" s="29">
        <f>Y60*$D60</f>
        <v>0</v>
      </c>
      <c r="AA60" s="33"/>
      <c r="AB60" s="29">
        <f>AA60*$D60</f>
        <v>0</v>
      </c>
      <c r="AC60" s="45"/>
      <c r="AD60" s="29">
        <f>AC60*$D60</f>
        <v>0</v>
      </c>
      <c r="AE60" s="37"/>
      <c r="AF60" s="29">
        <f>AE60*$D60</f>
        <v>0</v>
      </c>
      <c r="AG60" s="45"/>
      <c r="AH60" s="29">
        <f>AG60*$D60</f>
        <v>0</v>
      </c>
      <c r="AI60" s="37"/>
      <c r="AJ60" s="29">
        <f>AI60*$D60</f>
        <v>0</v>
      </c>
    </row>
    <row r="61" spans="1:16384" ht="12.75" customHeight="1">
      <c r="A61" s="42"/>
      <c r="B61" s="50" t="str">
        <v>Desodorante roll-on salvia y árbol del té</v>
      </c>
      <c r="C61" s="35" t="s">
        <v>18</v>
      </c>
      <c r="D61" s="35">
        <v>3.7</v>
      </c>
      <c r="E61" s="26">
        <f>+G61+I61+K61+M61+O61+Q61+S61+U61+W61+Y61+AA61+AC61+AE61+AG61+AI61</f>
        <v>0</v>
      </c>
      <c r="F61" s="27">
        <f>E61*D61</f>
        <v>0</v>
      </c>
      <c r="G61" s="51"/>
      <c r="H61" s="29">
        <f>G61*$D61</f>
        <v>0</v>
      </c>
      <c r="I61" s="52"/>
      <c r="J61" s="29">
        <f>I61*$D61</f>
        <v>0</v>
      </c>
      <c r="K61" s="51"/>
      <c r="L61" s="29">
        <f>K61*$D61</f>
        <v>0</v>
      </c>
      <c r="M61" s="52"/>
      <c r="N61" s="29">
        <f>M61*$D61</f>
        <v>0</v>
      </c>
      <c r="O61" s="51"/>
      <c r="P61" s="29">
        <f>O61*$D61</f>
        <v>0</v>
      </c>
      <c r="Q61" s="52"/>
      <c r="R61" s="29">
        <f>Q61*$D61</f>
        <v>0</v>
      </c>
      <c r="S61" s="51"/>
      <c r="T61" s="29">
        <f>S61*$D61</f>
        <v>0</v>
      </c>
      <c r="U61" s="52"/>
      <c r="V61" s="29">
        <f>U61*$D61</f>
        <v>0</v>
      </c>
      <c r="W61" s="51"/>
      <c r="X61" s="29">
        <f>W61*$D61</f>
        <v>0</v>
      </c>
      <c r="Y61" s="52"/>
      <c r="Z61" s="29">
        <f>Y61*$D61</f>
        <v>0</v>
      </c>
      <c r="AA61" s="52"/>
      <c r="AB61" s="29">
        <f>AA61*$D61</f>
        <v>0</v>
      </c>
      <c r="AC61" s="52"/>
      <c r="AD61" s="29">
        <f>AC61*$D61</f>
        <v>0</v>
      </c>
      <c r="AE61" s="51"/>
      <c r="AF61" s="29">
        <f>AE61*$D61</f>
        <v>0</v>
      </c>
      <c r="AG61" s="52"/>
      <c r="AH61" s="29">
        <f>AG61*$D61</f>
        <v>0</v>
      </c>
      <c r="AI61" s="51"/>
      <c r="AJ61" s="29">
        <f>AI61*$D61</f>
        <v>0</v>
      </c>
    </row>
    <row r="62" spans="1:16384" ht="12.75" customHeight="1">
      <c r="A62" s="42"/>
      <c r="B62" t="str">
        <v>Desodorante roll-on pieles sensibles</v>
      </c>
      <c r="C62" s="35" t="s">
        <v>18</v>
      </c>
      <c r="D62" s="35">
        <v>3.7</v>
      </c>
      <c r="E62" s="26">
        <f>+G62+I62+K62+M62+O62+Q62+S62+U62+W62+Y62+AA62+AC62+AE62+AG62+AI62</f>
        <v>0</v>
      </c>
      <c r="F62" s="27">
        <f>E62*D62</f>
        <v>0</v>
      </c>
      <c r="G62" s="34"/>
      <c r="H62" s="29">
        <f>G62*$D62</f>
        <v>0</v>
      </c>
      <c r="I62" s="33"/>
      <c r="J62" s="29">
        <f>I62*$D62</f>
        <v>0</v>
      </c>
      <c r="K62" s="34"/>
      <c r="L62" s="29">
        <f>K62*$D62</f>
        <v>0</v>
      </c>
      <c r="M62" s="33"/>
      <c r="N62" s="29">
        <f>M62*$D62</f>
        <v>0</v>
      </c>
      <c r="O62" s="34"/>
      <c r="P62" s="29">
        <f>O62*$D62</f>
        <v>0</v>
      </c>
      <c r="Q62" s="33"/>
      <c r="R62" s="29">
        <f>Q62*$D62</f>
        <v>0</v>
      </c>
      <c r="S62" s="34"/>
      <c r="T62" s="29">
        <f>S62*$D62</f>
        <v>0</v>
      </c>
      <c r="U62" s="33"/>
      <c r="V62" s="29">
        <f>U62*$D62</f>
        <v>0</v>
      </c>
      <c r="W62" s="34"/>
      <c r="X62" s="29">
        <f>W62*$D62</f>
        <v>0</v>
      </c>
      <c r="Y62" s="33"/>
      <c r="Z62" s="29">
        <f>Y62*$D62</f>
        <v>0</v>
      </c>
      <c r="AA62" s="33"/>
      <c r="AB62" s="29">
        <f>AA62*$D62</f>
        <v>0</v>
      </c>
      <c r="AC62" s="33"/>
      <c r="AD62" s="29">
        <f>AC62*$D62</f>
        <v>0</v>
      </c>
      <c r="AE62" s="34"/>
      <c r="AF62" s="29">
        <f>AE62*$D62</f>
        <v>0</v>
      </c>
      <c r="AG62" s="33"/>
      <c r="AH62" s="29">
        <f>AG62*$D62</f>
        <v>0</v>
      </c>
      <c r="AI62" s="34"/>
      <c r="AJ62" s="29">
        <f>AI62*$D62</f>
        <v>0</v>
      </c>
    </row>
    <row r="63" spans="1:16384" ht="12.75" customHeight="1">
      <c r="A63" s="11" t="str">
        <v>GEL Y CHAMPÚ</v>
      </c>
      <c r="B63" s="11"/>
      <c r="C63" s="22"/>
      <c r="D63" s="22"/>
      <c r="E63" s="22"/>
      <c r="F63" s="23"/>
      <c r="G63" s="24"/>
      <c r="H63" s="25">
        <f>G63*$D63</f>
        <v>0</v>
      </c>
      <c r="I63" s="24"/>
      <c r="J63" s="25">
        <f>I63*$D63</f>
        <v>0</v>
      </c>
      <c r="K63" s="24"/>
      <c r="L63" s="25">
        <f>K63*$D63</f>
        <v>0</v>
      </c>
      <c r="M63" s="24"/>
      <c r="N63" s="25">
        <f>M63*$D63</f>
        <v>0</v>
      </c>
      <c r="O63" s="24"/>
      <c r="P63" s="25">
        <f>O63*$D63</f>
        <v>0</v>
      </c>
      <c r="Q63" s="24"/>
      <c r="R63" s="25">
        <f>Q63*$D63</f>
        <v>0</v>
      </c>
      <c r="S63" s="24"/>
      <c r="T63" s="25">
        <f>S63*$D63</f>
        <v>0</v>
      </c>
      <c r="U63" s="24"/>
      <c r="V63" s="25">
        <f>U63*$D63</f>
        <v>0</v>
      </c>
      <c r="W63" s="24"/>
      <c r="X63" s="25">
        <f>W63*$D63</f>
        <v>0</v>
      </c>
      <c r="Y63" s="24"/>
      <c r="Z63" s="25">
        <f>Y63*$D63</f>
        <v>0</v>
      </c>
      <c r="AA63" s="24"/>
      <c r="AB63" s="25">
        <f>AA63*$D63</f>
        <v>0</v>
      </c>
      <c r="AC63" s="24"/>
      <c r="AD63" s="25">
        <f>AC63*$D63</f>
        <v>0</v>
      </c>
      <c r="AE63" s="24"/>
      <c r="AF63" s="25">
        <f>AE63*$D63</f>
        <v>0</v>
      </c>
      <c r="AG63" s="24"/>
      <c r="AH63" s="25">
        <f>AG63*$D63</f>
        <v>0</v>
      </c>
      <c r="AI63" s="24"/>
      <c r="AJ63" s="25">
        <f>AI63*$D63</f>
        <v>0</v>
      </c>
    </row>
    <row r="64" spans="1:16384" ht="12.75" customHeight="1">
      <c r="A64" s="42" t="s">
        <v>3</v>
      </c>
      <c r="B64" s="57" t="str">
        <v>Champú para cabello seco</v>
      </c>
      <c r="C64" s="44" t="s">
        <v>19</v>
      </c>
      <c r="D64" s="44">
        <v>3.7</v>
      </c>
      <c r="E64" s="26">
        <f>+G64+I64+K64+M64+O64+Q64+S64+U64+W64+Y64+AA64+AC64+AE64+AG64+AI64</f>
        <v>1</v>
      </c>
      <c r="F64" s="27">
        <f>E64*D64</f>
        <v>3.7</v>
      </c>
      <c r="G64" s="37"/>
      <c r="H64" s="29">
        <f>G64*$D64</f>
        <v>0</v>
      </c>
      <c r="I64" s="45"/>
      <c r="J64" s="29">
        <f>I64*$D64</f>
        <v>0</v>
      </c>
      <c r="K64" s="37">
        <v>1</v>
      </c>
      <c r="L64" s="29">
        <f>K64*$D64</f>
        <v>3.7</v>
      </c>
      <c r="M64" s="45"/>
      <c r="N64" s="29">
        <f>M64*$D64</f>
        <v>0</v>
      </c>
      <c r="O64" s="37"/>
      <c r="P64" s="29">
        <f>O64*$D64</f>
        <v>0</v>
      </c>
      <c r="Q64" s="45"/>
      <c r="R64" s="29">
        <f>Q64*$D64</f>
        <v>0</v>
      </c>
      <c r="S64" s="37"/>
      <c r="T64" s="29">
        <f>S64*$D64</f>
        <v>0</v>
      </c>
      <c r="U64" s="45"/>
      <c r="V64" s="29">
        <f>U64*$D64</f>
        <v>0</v>
      </c>
      <c r="W64" s="37"/>
      <c r="X64" s="29">
        <f>W64*$D64</f>
        <v>0</v>
      </c>
      <c r="Y64" s="45"/>
      <c r="Z64" s="29">
        <f>Y64*$D64</f>
        <v>0</v>
      </c>
      <c r="AA64" s="33"/>
      <c r="AB64" s="29">
        <f>AA64*$D64</f>
        <v>0</v>
      </c>
      <c r="AC64" s="45"/>
      <c r="AD64" s="29">
        <f>AC64*$D64</f>
        <v>0</v>
      </c>
      <c r="AE64" s="37"/>
      <c r="AF64" s="29">
        <f>AE64*$D64</f>
        <v>0</v>
      </c>
      <c r="AG64" s="45"/>
      <c r="AH64" s="29">
        <f>AG64*$D64</f>
        <v>0</v>
      </c>
      <c r="AI64" s="37"/>
      <c r="AJ64" s="29">
        <f>AI64*$D64</f>
        <v>0</v>
      </c>
    </row>
    <row r="65" spans="1:16384" ht="12.75" customHeight="1">
      <c r="A65" s="42"/>
      <c r="B65" s="57"/>
      <c r="C65" s="44" t="s">
        <v>14</v>
      </c>
      <c r="D65" s="44">
        <v>6.3</v>
      </c>
      <c r="E65" s="26">
        <f>+G65+I65+K65+M65+O65+Q65+S65+U65+W65+Y65+AA65+AC65+AE65+AG65+AI65</f>
        <v>0</v>
      </c>
      <c r="F65" s="27">
        <f>E65*D65</f>
        <v>0</v>
      </c>
      <c r="G65" s="37"/>
      <c r="H65" s="29">
        <f>G65*$D65</f>
        <v>0</v>
      </c>
      <c r="I65" s="45"/>
      <c r="J65" s="29">
        <f>I65*$D65</f>
        <v>0</v>
      </c>
      <c r="K65" s="37"/>
      <c r="L65" s="29">
        <f>K65*$D65</f>
        <v>0</v>
      </c>
      <c r="M65" s="45"/>
      <c r="N65" s="29">
        <f>M65*$D65</f>
        <v>0</v>
      </c>
      <c r="O65" s="37"/>
      <c r="P65" s="29">
        <f>O65*$D65</f>
        <v>0</v>
      </c>
      <c r="Q65" s="45"/>
      <c r="R65" s="29">
        <f>Q65*$D65</f>
        <v>0</v>
      </c>
      <c r="S65" s="37"/>
      <c r="T65" s="29">
        <f>S65*$D65</f>
        <v>0</v>
      </c>
      <c r="U65" s="45"/>
      <c r="V65" s="29">
        <f>U65*$D65</f>
        <v>0</v>
      </c>
      <c r="W65" s="37"/>
      <c r="X65" s="29">
        <f>W65*$D65</f>
        <v>0</v>
      </c>
      <c r="Y65" s="45"/>
      <c r="Z65" s="29">
        <f>Y65*$D65</f>
        <v>0</v>
      </c>
      <c r="AA65" s="45"/>
      <c r="AB65" s="29">
        <f>AA65*$D65</f>
        <v>0</v>
      </c>
      <c r="AC65" s="45"/>
      <c r="AD65" s="29">
        <f>AC65*$D65</f>
        <v>0</v>
      </c>
      <c r="AE65" s="37"/>
      <c r="AF65" s="29">
        <f>AE65*$D65</f>
        <v>0</v>
      </c>
      <c r="AG65" s="45"/>
      <c r="AH65" s="29">
        <f>AG65*$D65</f>
        <v>0</v>
      </c>
      <c r="AI65" s="37"/>
      <c r="AJ65" s="29">
        <f>AI65*$D65</f>
        <v>0</v>
      </c>
    </row>
    <row r="66" spans="1:16384" ht="12.75" customHeight="1">
      <c r="A66" s="42"/>
      <c r="B66" s="57" t="str">
        <v>Champú para cabello graso</v>
      </c>
      <c r="C66" s="44" t="s">
        <v>19</v>
      </c>
      <c r="D66" s="44">
        <v>3.7</v>
      </c>
      <c r="E66" s="26">
        <f>+G66+I66+K66+M66+O66+Q66+S66+U66+W66+Y66+AA66+AC66+AE66+AG66+AI66</f>
        <v>0</v>
      </c>
      <c r="F66" s="27">
        <f>E66*D66</f>
        <v>0</v>
      </c>
      <c r="G66" s="37"/>
      <c r="H66" s="29">
        <f>G66*$D66</f>
        <v>0</v>
      </c>
      <c r="I66" s="45"/>
      <c r="J66" s="29">
        <f>I66*$D66</f>
        <v>0</v>
      </c>
      <c r="K66" s="37"/>
      <c r="L66" s="29">
        <f>K66*$D66</f>
        <v>0</v>
      </c>
      <c r="M66" s="45"/>
      <c r="N66" s="29">
        <f>M66*$D66</f>
        <v>0</v>
      </c>
      <c r="O66" s="37"/>
      <c r="P66" s="29">
        <f>O66*$D66</f>
        <v>0</v>
      </c>
      <c r="Q66" s="45"/>
      <c r="R66" s="29">
        <f>Q66*$D66</f>
        <v>0</v>
      </c>
      <c r="S66" s="37"/>
      <c r="T66" s="29">
        <f>S66*$D66</f>
        <v>0</v>
      </c>
      <c r="U66" s="45"/>
      <c r="V66" s="29">
        <f>U66*$D66</f>
        <v>0</v>
      </c>
      <c r="W66" s="37"/>
      <c r="X66" s="29">
        <f>W66*$D66</f>
        <v>0</v>
      </c>
      <c r="Y66" s="45"/>
      <c r="Z66" s="29">
        <f>Y66*$D66</f>
        <v>0</v>
      </c>
      <c r="AA66" s="45"/>
      <c r="AB66" s="29">
        <f>AA66*$D66</f>
        <v>0</v>
      </c>
      <c r="AC66" s="45"/>
      <c r="AD66" s="29">
        <f>AC66*$D66</f>
        <v>0</v>
      </c>
      <c r="AE66" s="37"/>
      <c r="AF66" s="29">
        <f>AE66*$D66</f>
        <v>0</v>
      </c>
      <c r="AG66" s="45"/>
      <c r="AH66" s="29">
        <f>AG66*$D66</f>
        <v>0</v>
      </c>
      <c r="AI66" s="37"/>
      <c r="AJ66" s="29">
        <f>AI66*$D66</f>
        <v>0</v>
      </c>
    </row>
    <row r="67" spans="1:16384" ht="12.75" customHeight="1">
      <c r="A67" s="42"/>
      <c r="B67" s="57"/>
      <c r="C67" s="44" t="s">
        <v>14</v>
      </c>
      <c r="D67" s="44">
        <v>6.3</v>
      </c>
      <c r="E67" s="26">
        <f>+G67+I67+K67+M67+O67+Q67+S67+U67+W67+Y67+AA67+AC67+AE67+AG67+AI67</f>
        <v>0</v>
      </c>
      <c r="F67" s="27">
        <f>E67*D67</f>
        <v>0</v>
      </c>
      <c r="G67" s="37"/>
      <c r="H67" s="29">
        <f>G67*$D67</f>
        <v>0</v>
      </c>
      <c r="I67" s="45"/>
      <c r="J67" s="29">
        <f>I67*$D67</f>
        <v>0</v>
      </c>
      <c r="K67" s="37"/>
      <c r="L67" s="29">
        <f>K67*$D67</f>
        <v>0</v>
      </c>
      <c r="M67" s="45"/>
      <c r="N67" s="29">
        <f>M67*$D67</f>
        <v>0</v>
      </c>
      <c r="O67" s="37"/>
      <c r="P67" s="29">
        <f>O67*$D67</f>
        <v>0</v>
      </c>
      <c r="Q67" s="45"/>
      <c r="R67" s="29">
        <f>Q67*$D67</f>
        <v>0</v>
      </c>
      <c r="S67" s="37"/>
      <c r="T67" s="29">
        <f>S67*$D67</f>
        <v>0</v>
      </c>
      <c r="U67" s="45"/>
      <c r="V67" s="29">
        <f>U67*$D67</f>
        <v>0</v>
      </c>
      <c r="W67" s="37"/>
      <c r="X67" s="29">
        <f>W67*$D67</f>
        <v>0</v>
      </c>
      <c r="Y67" s="45"/>
      <c r="Z67" s="29">
        <f>Y67*$D67</f>
        <v>0</v>
      </c>
      <c r="AA67" s="45"/>
      <c r="AB67" s="29">
        <f>AA67*$D67</f>
        <v>0</v>
      </c>
      <c r="AC67" s="33"/>
      <c r="AD67" s="29">
        <f>AC67*$D67</f>
        <v>0</v>
      </c>
      <c r="AE67" s="37"/>
      <c r="AF67" s="29">
        <f>AE67*$D67</f>
        <v>0</v>
      </c>
      <c r="AG67" s="45"/>
      <c r="AH67" s="29">
        <f>AG67*$D67</f>
        <v>0</v>
      </c>
      <c r="AI67" s="37"/>
      <c r="AJ67" s="29">
        <f>AI67*$D67</f>
        <v>0</v>
      </c>
    </row>
    <row r="68" spans="1:16384" ht="12.75" customHeight="1">
      <c r="A68" s="42"/>
      <c r="B68" s="57" t="str">
        <v>Champú revitalizante</v>
      </c>
      <c r="C68" s="44" t="s">
        <v>19</v>
      </c>
      <c r="D68" s="44">
        <v>3.7</v>
      </c>
      <c r="E68" s="26">
        <f>+G68+I68+K68+M68+O68+Q68+S68+U68+W68+Y68+AA68+AC68+AE68+AG68+AI68</f>
        <v>1</v>
      </c>
      <c r="F68" s="27">
        <f>E68*D68</f>
        <v>3.7</v>
      </c>
      <c r="G68" s="37"/>
      <c r="H68" s="29">
        <f>G68*$D68</f>
        <v>0</v>
      </c>
      <c r="I68" s="45"/>
      <c r="J68" s="29">
        <f>I68*$D68</f>
        <v>0</v>
      </c>
      <c r="K68" s="37">
        <v>1</v>
      </c>
      <c r="L68" s="29">
        <f>K68*$D68</f>
        <v>3.7</v>
      </c>
      <c r="M68" s="45"/>
      <c r="N68" s="29">
        <f>M68*$D68</f>
        <v>0</v>
      </c>
      <c r="O68" s="37"/>
      <c r="P68" s="29">
        <f>O68*$D68</f>
        <v>0</v>
      </c>
      <c r="Q68" s="45"/>
      <c r="R68" s="29">
        <f>Q68*$D68</f>
        <v>0</v>
      </c>
      <c r="S68" s="37"/>
      <c r="T68" s="29">
        <f>S68*$D68</f>
        <v>0</v>
      </c>
      <c r="U68" s="45"/>
      <c r="V68" s="29">
        <f>U68*$D68</f>
        <v>0</v>
      </c>
      <c r="W68" s="37"/>
      <c r="X68" s="29">
        <f>W68*$D68</f>
        <v>0</v>
      </c>
      <c r="Y68" s="33"/>
      <c r="Z68" s="29">
        <f>Y68*$D68</f>
        <v>0</v>
      </c>
      <c r="AA68" s="45"/>
      <c r="AB68" s="29">
        <f>AA68*$D68</f>
        <v>0</v>
      </c>
      <c r="AC68" s="45"/>
      <c r="AD68" s="29">
        <f>AC68*$D68</f>
        <v>0</v>
      </c>
      <c r="AE68" s="37"/>
      <c r="AF68" s="29">
        <f>AE68*$D68</f>
        <v>0</v>
      </c>
      <c r="AG68" s="45"/>
      <c r="AH68" s="29">
        <f>AG68*$D68</f>
        <v>0</v>
      </c>
      <c r="AI68" s="37"/>
      <c r="AJ68" s="29">
        <f>AI68*$D68</f>
        <v>0</v>
      </c>
    </row>
    <row r="69" spans="1:16384" ht="12.75" customHeight="1">
      <c r="A69" s="42"/>
      <c r="B69" s="57"/>
      <c r="C69" s="44" t="s">
        <v>14</v>
      </c>
      <c r="D69" s="44">
        <v>6.3</v>
      </c>
      <c r="E69" s="26">
        <f>+G69+I69+K69+M69+O69+Q69+S69+U69+W69+Y69+AA69+AC69+AE69+AG69+AI69</f>
        <v>0</v>
      </c>
      <c r="F69" s="27">
        <f>E69*D69</f>
        <v>0</v>
      </c>
      <c r="G69" s="37"/>
      <c r="H69" s="29">
        <f>G69*$D69</f>
        <v>0</v>
      </c>
      <c r="I69" s="45"/>
      <c r="J69" s="29">
        <f>I69*$D69</f>
        <v>0</v>
      </c>
      <c r="K69" s="37"/>
      <c r="L69" s="29">
        <f>K69*$D69</f>
        <v>0</v>
      </c>
      <c r="M69" s="45"/>
      <c r="N69" s="29">
        <f>M69*$D69</f>
        <v>0</v>
      </c>
      <c r="O69" s="37"/>
      <c r="P69" s="29">
        <f>O69*$D69</f>
        <v>0</v>
      </c>
      <c r="Q69" s="45"/>
      <c r="R69" s="29">
        <f>Q69*$D69</f>
        <v>0</v>
      </c>
      <c r="S69" s="37"/>
      <c r="T69" s="29">
        <f>S69*$D69</f>
        <v>0</v>
      </c>
      <c r="U69" s="45"/>
      <c r="V69" s="29">
        <f>U69*$D69</f>
        <v>0</v>
      </c>
      <c r="W69" s="37"/>
      <c r="X69" s="29">
        <f>W69*$D69</f>
        <v>0</v>
      </c>
      <c r="Y69" s="45"/>
      <c r="Z69" s="29">
        <f>Y69*$D69</f>
        <v>0</v>
      </c>
      <c r="AA69" s="45"/>
      <c r="AB69" s="29">
        <f>AA69*$D69</f>
        <v>0</v>
      </c>
      <c r="AC69" s="45"/>
      <c r="AD69" s="29">
        <f>AC69*$D69</f>
        <v>0</v>
      </c>
      <c r="AE69" s="37"/>
      <c r="AF69" s="29">
        <f>AE69*$D69</f>
        <v>0</v>
      </c>
      <c r="AG69" s="45"/>
      <c r="AH69" s="29">
        <f>AG69*$D69</f>
        <v>0</v>
      </c>
      <c r="AI69" s="37"/>
      <c r="AJ69" s="29">
        <f>AI69*$D69</f>
        <v>0</v>
      </c>
    </row>
    <row r="70" spans="1:16384" ht="12.75" customHeight="1">
      <c r="A70" s="42"/>
      <c r="B70" s="57" t="str">
        <v>Champú bebes y niños</v>
      </c>
      <c r="C70" s="44" t="s">
        <v>20</v>
      </c>
      <c r="D70" s="58">
        <v>3.7</v>
      </c>
      <c r="E70" s="26">
        <f>+G70+I70+K70+M70+O70+Q70+S70+U70+W70+Y70+AA70+AC70+AE70+AG70+AI70</f>
        <v>0</v>
      </c>
      <c r="F70" s="27">
        <f>E70*D70</f>
        <v>0</v>
      </c>
      <c r="G70" s="37"/>
      <c r="H70" s="29">
        <f>G70*$D70</f>
        <v>0</v>
      </c>
      <c r="I70" s="45"/>
      <c r="J70" s="29">
        <f>I70*$D70</f>
        <v>0</v>
      </c>
      <c r="K70" s="37"/>
      <c r="L70" s="29">
        <f>K70*$D70</f>
        <v>0</v>
      </c>
      <c r="M70" s="45"/>
      <c r="N70" s="29">
        <f>M70*$D70</f>
        <v>0</v>
      </c>
      <c r="O70" s="37"/>
      <c r="P70" s="29">
        <f>O70*$D70</f>
        <v>0</v>
      </c>
      <c r="Q70" s="45"/>
      <c r="R70" s="29">
        <f>Q70*$D70</f>
        <v>0</v>
      </c>
      <c r="S70" s="37"/>
      <c r="T70" s="29">
        <f>S70*$D70</f>
        <v>0</v>
      </c>
      <c r="U70" s="45"/>
      <c r="V70" s="29">
        <f>U70*$D70</f>
        <v>0</v>
      </c>
      <c r="W70" s="37"/>
      <c r="X70" s="29">
        <f>W70*$D70</f>
        <v>0</v>
      </c>
      <c r="Y70" s="33"/>
      <c r="Z70" s="29">
        <f>Y70*$D70</f>
        <v>0</v>
      </c>
      <c r="AA70" s="45"/>
      <c r="AB70" s="29">
        <f>AA70*$D70</f>
        <v>0</v>
      </c>
      <c r="AC70" s="45"/>
      <c r="AD70" s="29">
        <f>AC70*$D70</f>
        <v>0</v>
      </c>
      <c r="AE70" s="37"/>
      <c r="AF70" s="29">
        <f>AE70*$D70</f>
        <v>0</v>
      </c>
      <c r="AG70" s="45"/>
      <c r="AH70" s="29">
        <f>AG70*$D70</f>
        <v>0</v>
      </c>
      <c r="AI70" s="37"/>
      <c r="AJ70" s="29">
        <f>AI70*$D70</f>
        <v>0</v>
      </c>
    </row>
    <row r="71" spans="1:16384" ht="12.75" customHeight="1">
      <c r="A71" s="42"/>
      <c r="B71" t="str">
        <v>Champú antipiojos</v>
      </c>
      <c r="C71" s="44" t="s">
        <v>20</v>
      </c>
      <c r="D71" s="58">
        <v>3.7</v>
      </c>
      <c r="E71" s="26">
        <f>+G71+I71+K71+M71+O71+Q71+S71+U71+W71+Y71+AA71+AC71+AE71+AG71+AI71</f>
        <v>0</v>
      </c>
      <c r="F71" s="27">
        <f>E71*D71</f>
        <v>0</v>
      </c>
      <c r="G71" s="37"/>
      <c r="H71" s="29">
        <f>G71*$D71</f>
        <v>0</v>
      </c>
      <c r="I71" s="45"/>
      <c r="J71" s="29">
        <f>I71*$D71</f>
        <v>0</v>
      </c>
      <c r="K71" s="37"/>
      <c r="L71" s="29">
        <f>K71*$D71</f>
        <v>0</v>
      </c>
      <c r="M71" s="45"/>
      <c r="N71" s="29">
        <f>M71*$D71</f>
        <v>0</v>
      </c>
      <c r="O71" s="37"/>
      <c r="P71" s="29">
        <f>O71*$D71</f>
        <v>0</v>
      </c>
      <c r="Q71" s="45"/>
      <c r="R71" s="29">
        <f>Q71*$D71</f>
        <v>0</v>
      </c>
      <c r="S71" s="37"/>
      <c r="T71" s="29">
        <f>S71*$D71</f>
        <v>0</v>
      </c>
      <c r="U71" s="45"/>
      <c r="V71" s="29">
        <f>U71*$D71</f>
        <v>0</v>
      </c>
      <c r="W71" s="37"/>
      <c r="X71" s="29">
        <f>W71*$D71</f>
        <v>0</v>
      </c>
      <c r="Y71" s="33"/>
      <c r="Z71" s="29">
        <f>Y71*$D71</f>
        <v>0</v>
      </c>
      <c r="AA71" s="45"/>
      <c r="AB71" s="29">
        <f>AA71*$D71</f>
        <v>0</v>
      </c>
      <c r="AC71" s="45"/>
      <c r="AD71" s="29">
        <f>AC71*$D71</f>
        <v>0</v>
      </c>
      <c r="AE71" s="37"/>
      <c r="AF71" s="29">
        <f>AE71*$D71</f>
        <v>0</v>
      </c>
      <c r="AG71" s="45"/>
      <c r="AH71" s="29">
        <f>AG71*$D71</f>
        <v>0</v>
      </c>
      <c r="AI71" s="37"/>
      <c r="AJ71" s="29">
        <f>AI71*$D71</f>
        <v>0</v>
      </c>
    </row>
    <row r="72" spans="1:16384" ht="12.75" customHeight="1">
      <c r="A72" s="42"/>
      <c r="B72" s="57" t="str">
        <v>Gel bebes y niños</v>
      </c>
      <c r="C72" s="44" t="s">
        <v>20</v>
      </c>
      <c r="D72" s="58">
        <v>3.7</v>
      </c>
      <c r="E72" s="26">
        <f>+G72+I72+K72+M72+O72+Q72+S72+U72+W72+Y72+AA72+AC72+AE72+AG72+AI72</f>
        <v>0</v>
      </c>
      <c r="F72" s="27">
        <f>E72*D72</f>
        <v>0</v>
      </c>
      <c r="G72" s="37"/>
      <c r="H72" s="29">
        <f>G72*$D72</f>
        <v>0</v>
      </c>
      <c r="I72" s="45"/>
      <c r="J72" s="29">
        <f>I72*$D72</f>
        <v>0</v>
      </c>
      <c r="K72" s="37"/>
      <c r="L72" s="29">
        <f>K72*$D72</f>
        <v>0</v>
      </c>
      <c r="M72" s="45"/>
      <c r="N72" s="29">
        <f>M72*$D72</f>
        <v>0</v>
      </c>
      <c r="O72" s="37"/>
      <c r="P72" s="29">
        <f>O72*$D72</f>
        <v>0</v>
      </c>
      <c r="Q72" s="45"/>
      <c r="R72" s="29">
        <f>Q72*$D72</f>
        <v>0</v>
      </c>
      <c r="S72" s="37"/>
      <c r="T72" s="29">
        <f>S72*$D72</f>
        <v>0</v>
      </c>
      <c r="U72" s="45"/>
      <c r="V72" s="29">
        <f>U72*$D72</f>
        <v>0</v>
      </c>
      <c r="W72" s="37"/>
      <c r="X72" s="29">
        <f>W72*$D72</f>
        <v>0</v>
      </c>
      <c r="Y72" s="45"/>
      <c r="Z72" s="29">
        <f>Y72*$D72</f>
        <v>0</v>
      </c>
      <c r="AA72" s="45"/>
      <c r="AB72" s="29">
        <f>AA72*$D72</f>
        <v>0</v>
      </c>
      <c r="AC72" s="45"/>
      <c r="AD72" s="29">
        <f>AC72*$D72</f>
        <v>0</v>
      </c>
      <c r="AE72" s="37"/>
      <c r="AF72" s="29">
        <f>AE72*$D72</f>
        <v>0</v>
      </c>
      <c r="AG72" s="45"/>
      <c r="AH72" s="29">
        <f>AG72*$D72</f>
        <v>0</v>
      </c>
      <c r="AI72" s="37"/>
      <c r="AJ72" s="29">
        <f>AI72*$D72</f>
        <v>0</v>
      </c>
    </row>
    <row r="73" spans="1:16384" ht="12.75" customHeight="1">
      <c r="A73" s="42"/>
      <c r="B73" s="57" t="str">
        <v>Gel de avena y lavanda</v>
      </c>
      <c r="C73" s="44" t="s">
        <v>21</v>
      </c>
      <c r="D73" s="58">
        <v>3.7</v>
      </c>
      <c r="E73" s="26">
        <f>+G73+I73+K73+M73+O73+Q73+S73+U73+W73+Y73+AA73+AC73+AE73+AG73+AI73</f>
        <v>0</v>
      </c>
      <c r="F73" s="27">
        <f>E73*D73</f>
        <v>0</v>
      </c>
      <c r="G73" s="37"/>
      <c r="H73" s="29">
        <f>G73*$D73</f>
        <v>0</v>
      </c>
      <c r="I73" s="45"/>
      <c r="J73" s="29">
        <f>I73*$D73</f>
        <v>0</v>
      </c>
      <c r="K73" s="37"/>
      <c r="L73" s="29">
        <f>K73*$D73</f>
        <v>0</v>
      </c>
      <c r="M73" s="45"/>
      <c r="N73" s="29">
        <f>M73*$D73</f>
        <v>0</v>
      </c>
      <c r="O73" s="37"/>
      <c r="P73" s="29">
        <f>O73*$D73</f>
        <v>0</v>
      </c>
      <c r="Q73" s="45"/>
      <c r="R73" s="29">
        <f>Q73*$D73</f>
        <v>0</v>
      </c>
      <c r="S73" s="37"/>
      <c r="T73" s="29">
        <f>S73*$D73</f>
        <v>0</v>
      </c>
      <c r="U73" s="45"/>
      <c r="V73" s="29">
        <f>U73*$D73</f>
        <v>0</v>
      </c>
      <c r="W73" s="37"/>
      <c r="X73" s="29">
        <f>W73*$D73</f>
        <v>0</v>
      </c>
      <c r="Y73" s="45"/>
      <c r="Z73" s="29">
        <f>Y73*$D73</f>
        <v>0</v>
      </c>
      <c r="AA73" s="45"/>
      <c r="AB73" s="29">
        <f>AA73*$D73</f>
        <v>0</v>
      </c>
      <c r="AC73" s="45"/>
      <c r="AD73" s="29">
        <f>AC73*$D73</f>
        <v>0</v>
      </c>
      <c r="AE73" s="37"/>
      <c r="AF73" s="29">
        <f>AE73*$D73</f>
        <v>0</v>
      </c>
      <c r="AG73" s="45"/>
      <c r="AH73" s="29">
        <f>AG73*$D73</f>
        <v>0</v>
      </c>
      <c r="AI73" s="37"/>
      <c r="AJ73" s="29">
        <f>AI73*$D73</f>
        <v>0</v>
      </c>
    </row>
    <row r="74" spans="1:16384" ht="12.75" customHeight="1">
      <c r="A74" s="42"/>
      <c r="B74" s="57"/>
      <c r="C74" s="44" t="s">
        <v>14</v>
      </c>
      <c r="D74" s="58">
        <v>6.3</v>
      </c>
      <c r="E74" s="26">
        <f>+G74+I74+K74+M74+O74+Q74+S74+U74+W74+Y74+AA74+AC74+AE74+AG74+AI74</f>
        <v>0</v>
      </c>
      <c r="F74" s="27">
        <f>E74*D74</f>
        <v>0</v>
      </c>
      <c r="G74" s="37"/>
      <c r="H74" s="29">
        <f>G74*$D74</f>
        <v>0</v>
      </c>
      <c r="I74" s="45"/>
      <c r="J74" s="29">
        <f>I74*$D74</f>
        <v>0</v>
      </c>
      <c r="K74" s="37"/>
      <c r="L74" s="29">
        <f>K74*$D74</f>
        <v>0</v>
      </c>
      <c r="M74" s="45"/>
      <c r="N74" s="29">
        <f>M74*$D74</f>
        <v>0</v>
      </c>
      <c r="O74" s="37"/>
      <c r="P74" s="29">
        <f>O74*$D74</f>
        <v>0</v>
      </c>
      <c r="Q74" s="45"/>
      <c r="R74" s="29">
        <f>Q74*$D74</f>
        <v>0</v>
      </c>
      <c r="S74" s="37"/>
      <c r="T74" s="29">
        <f>S74*$D74</f>
        <v>0</v>
      </c>
      <c r="U74" s="45"/>
      <c r="V74" s="29">
        <f>U74*$D74</f>
        <v>0</v>
      </c>
      <c r="W74" s="37"/>
      <c r="X74" s="29">
        <f>W74*$D74</f>
        <v>0</v>
      </c>
      <c r="Y74" s="45"/>
      <c r="Z74" s="29">
        <f>Y74*$D74</f>
        <v>0</v>
      </c>
      <c r="AA74" s="45"/>
      <c r="AB74" s="29">
        <f>AA74*$D74</f>
        <v>0</v>
      </c>
      <c r="AC74" s="45"/>
      <c r="AD74" s="29">
        <f>AC74*$D74</f>
        <v>0</v>
      </c>
      <c r="AE74" s="37"/>
      <c r="AF74" s="29">
        <f>AE74*$D74</f>
        <v>0</v>
      </c>
      <c r="AG74" s="45"/>
      <c r="AH74" s="29">
        <f>AG74*$D74</f>
        <v>0</v>
      </c>
      <c r="AI74" s="37"/>
      <c r="AJ74" s="29">
        <f>AI74*$D74</f>
        <v>0</v>
      </c>
    </row>
    <row r="75" spans="1:16384" ht="12.75" customHeight="1">
      <c r="A75" s="42"/>
      <c r="B75" s="57" t="str">
        <v>Gel de ducha cítrico</v>
      </c>
      <c r="C75" s="44" t="s">
        <v>21</v>
      </c>
      <c r="D75" s="58">
        <v>3.7</v>
      </c>
      <c r="E75" s="26">
        <f>+G75+I75+K75+M75+O75+Q75+S75+U75+W75+Y75+AA75+AC75+AE75+AG75+AI75</f>
        <v>0</v>
      </c>
      <c r="F75" s="27">
        <f>E75*D75</f>
        <v>0</v>
      </c>
      <c r="G75" s="37"/>
      <c r="H75" s="29">
        <f>G75*$D75</f>
        <v>0</v>
      </c>
      <c r="I75" s="45"/>
      <c r="J75" s="29">
        <f>I75*$D75</f>
        <v>0</v>
      </c>
      <c r="K75" s="37"/>
      <c r="L75" s="29">
        <f>K75*$D75</f>
        <v>0</v>
      </c>
      <c r="M75" s="45"/>
      <c r="N75" s="29">
        <f>M75*$D75</f>
        <v>0</v>
      </c>
      <c r="O75" s="37"/>
      <c r="P75" s="29">
        <f>O75*$D75</f>
        <v>0</v>
      </c>
      <c r="Q75" s="45"/>
      <c r="R75" s="29">
        <f>Q75*$D75</f>
        <v>0</v>
      </c>
      <c r="S75" s="37"/>
      <c r="T75" s="29">
        <f>S75*$D75</f>
        <v>0</v>
      </c>
      <c r="U75" s="45"/>
      <c r="V75" s="29">
        <f>U75*$D75</f>
        <v>0</v>
      </c>
      <c r="W75" s="37"/>
      <c r="X75" s="29">
        <f>W75*$D75</f>
        <v>0</v>
      </c>
      <c r="Y75" s="33"/>
      <c r="Z75" s="29">
        <f>Y75*$D75</f>
        <v>0</v>
      </c>
      <c r="AA75" s="45"/>
      <c r="AB75" s="29">
        <f>AA75*$D75</f>
        <v>0</v>
      </c>
      <c r="AC75" s="33"/>
      <c r="AD75" s="29">
        <f>AC75*$D75</f>
        <v>0</v>
      </c>
      <c r="AE75" s="37"/>
      <c r="AF75" s="29">
        <f>AE75*$D75</f>
        <v>0</v>
      </c>
      <c r="AG75" s="45"/>
      <c r="AH75" s="29">
        <f>AG75*$D75</f>
        <v>0</v>
      </c>
      <c r="AI75" s="37"/>
      <c r="AJ75" s="29">
        <f>AI75*$D75</f>
        <v>0</v>
      </c>
    </row>
    <row r="76" spans="1:16384" ht="12.75" customHeight="1">
      <c r="A76" s="42"/>
      <c r="B76" s="57"/>
      <c r="C76" s="44" t="s">
        <v>14</v>
      </c>
      <c r="D76" s="58">
        <v>6.3</v>
      </c>
      <c r="E76" s="26">
        <f>+G76+I76+K76+M76+O76+Q76+S76+U76+W76+Y76+AA76+AC76+AE76+AG76+AI76</f>
        <v>0</v>
      </c>
      <c r="F76" s="27">
        <f>E76*D76</f>
        <v>0</v>
      </c>
      <c r="G76" s="37"/>
      <c r="H76" s="29">
        <f>G76*$D76</f>
        <v>0</v>
      </c>
      <c r="I76" s="45"/>
      <c r="J76" s="29">
        <f>I76*$D76</f>
        <v>0</v>
      </c>
      <c r="K76" s="37"/>
      <c r="L76" s="29">
        <f>K76*$D76</f>
        <v>0</v>
      </c>
      <c r="M76" s="45"/>
      <c r="N76" s="29">
        <f>M76*$D76</f>
        <v>0</v>
      </c>
      <c r="O76" s="37"/>
      <c r="P76" s="29">
        <f>O76*$D76</f>
        <v>0</v>
      </c>
      <c r="Q76" s="45"/>
      <c r="R76" s="29">
        <f>Q76*$D76</f>
        <v>0</v>
      </c>
      <c r="S76" s="37"/>
      <c r="T76" s="29">
        <f>S76*$D76</f>
        <v>0</v>
      </c>
      <c r="U76" s="45"/>
      <c r="V76" s="29">
        <f>U76*$D76</f>
        <v>0</v>
      </c>
      <c r="W76" s="37"/>
      <c r="X76" s="29">
        <f>W76*$D76</f>
        <v>0</v>
      </c>
      <c r="Y76" s="45"/>
      <c r="Z76" s="29">
        <f>Y76*$D76</f>
        <v>0</v>
      </c>
      <c r="AA76" s="45"/>
      <c r="AB76" s="29">
        <f>AA76*$D76</f>
        <v>0</v>
      </c>
      <c r="AC76" s="45"/>
      <c r="AD76" s="29">
        <f>AC76*$D76</f>
        <v>0</v>
      </c>
      <c r="AE76" s="37"/>
      <c r="AF76" s="29">
        <f>AE76*$D76</f>
        <v>0</v>
      </c>
      <c r="AG76" s="45"/>
      <c r="AH76" s="29">
        <f>AG76*$D76</f>
        <v>0</v>
      </c>
      <c r="AI76" s="37"/>
      <c r="AJ76" s="29">
        <f>AI76*$D76</f>
        <v>0</v>
      </c>
    </row>
    <row r="77" spans="1:16384" ht="12.75" customHeight="1">
      <c r="A77" s="42"/>
      <c r="B77" s="57" t="str">
        <v>Gel de ducha íntimo</v>
      </c>
      <c r="C77" s="44" t="s">
        <v>20</v>
      </c>
      <c r="D77" s="58">
        <v>3.7</v>
      </c>
      <c r="E77" s="26">
        <f>+G77+I77+K77+M77+O77+Q77+S77+U77+W77+Y77+AA77+AC77+AE77+AG77+AI77</f>
        <v>0</v>
      </c>
      <c r="F77" s="27">
        <f>E77*D77</f>
        <v>0</v>
      </c>
      <c r="G77" s="37"/>
      <c r="H77" s="29">
        <f>G77*$D77</f>
        <v>0</v>
      </c>
      <c r="I77" s="45"/>
      <c r="J77" s="29">
        <f>I77*$D77</f>
        <v>0</v>
      </c>
      <c r="K77" s="37"/>
      <c r="L77" s="29">
        <f>K77*$D77</f>
        <v>0</v>
      </c>
      <c r="M77" s="45"/>
      <c r="N77" s="29">
        <f>M77*$D77</f>
        <v>0</v>
      </c>
      <c r="O77" s="37"/>
      <c r="P77" s="29">
        <f>O77*$D77</f>
        <v>0</v>
      </c>
      <c r="Q77" s="45"/>
      <c r="R77" s="29">
        <f>Q77*$D77</f>
        <v>0</v>
      </c>
      <c r="S77" s="37"/>
      <c r="T77" s="29">
        <f>S77*$D77</f>
        <v>0</v>
      </c>
      <c r="U77" s="45"/>
      <c r="V77" s="29">
        <f>U77*$D77</f>
        <v>0</v>
      </c>
      <c r="W77" s="37"/>
      <c r="X77" s="29">
        <f>W77*$D77</f>
        <v>0</v>
      </c>
      <c r="Y77" s="45"/>
      <c r="Z77" s="29">
        <f>Y77*$D77</f>
        <v>0</v>
      </c>
      <c r="AA77" s="45"/>
      <c r="AB77" s="29">
        <f>AA77*$D77</f>
        <v>0</v>
      </c>
      <c r="AC77" s="45"/>
      <c r="AD77" s="29">
        <f>AC77*$D77</f>
        <v>0</v>
      </c>
      <c r="AE77" s="37"/>
      <c r="AF77" s="29">
        <f>AE77*$D77</f>
        <v>0</v>
      </c>
      <c r="AG77" s="45"/>
      <c r="AH77" s="29">
        <f>AG77*$D77</f>
        <v>0</v>
      </c>
      <c r="AI77" s="37"/>
      <c r="AJ77" s="29">
        <f>AI77*$D77</f>
        <v>0</v>
      </c>
    </row>
    <row r="78" spans="1:16384" ht="12.75" customHeight="1">
      <c r="A78" s="42"/>
      <c r="B78" s="57" t="str">
        <v>Gel lubricante íntimo con aloe vera</v>
      </c>
      <c r="C78" s="44" t="s">
        <v>18</v>
      </c>
      <c r="D78" s="58">
        <v>3.15</v>
      </c>
      <c r="E78" s="26">
        <f>+G78+I78+K78+M78+O78+Q78+S78+U78+W78+Y78+AA78+AC78+AE78+AG78+AI78</f>
        <v>0</v>
      </c>
      <c r="F78" s="27">
        <f>E78*D78</f>
        <v>0</v>
      </c>
      <c r="G78" s="37"/>
      <c r="H78" s="29">
        <f>G78*$D78</f>
        <v>0</v>
      </c>
      <c r="I78" s="45"/>
      <c r="J78" s="29">
        <f>I78*$D78</f>
        <v>0</v>
      </c>
      <c r="K78" s="37"/>
      <c r="L78" s="29">
        <f>K78*$D78</f>
        <v>0</v>
      </c>
      <c r="M78" s="45"/>
      <c r="N78" s="29">
        <f>M78*$D78</f>
        <v>0</v>
      </c>
      <c r="O78" s="37"/>
      <c r="P78" s="29">
        <f>O78*$D78</f>
        <v>0</v>
      </c>
      <c r="Q78" s="45"/>
      <c r="R78" s="29">
        <f>Q78*$D78</f>
        <v>0</v>
      </c>
      <c r="S78" s="37"/>
      <c r="T78" s="29">
        <f>S78*$D78</f>
        <v>0</v>
      </c>
      <c r="U78" s="45"/>
      <c r="V78" s="29">
        <f>U78*$D78</f>
        <v>0</v>
      </c>
      <c r="W78" s="37"/>
      <c r="X78" s="29">
        <f>W78*$D78</f>
        <v>0</v>
      </c>
      <c r="Y78" s="45"/>
      <c r="Z78" s="29">
        <f>Y78*$D78</f>
        <v>0</v>
      </c>
      <c r="AA78" s="45"/>
      <c r="AB78" s="29">
        <f>AA78*$D78</f>
        <v>0</v>
      </c>
      <c r="AC78" s="33"/>
      <c r="AD78" s="29">
        <f>AC78*$D78</f>
        <v>0</v>
      </c>
      <c r="AE78" s="37"/>
      <c r="AF78" s="29">
        <f>AE78*$D78</f>
        <v>0</v>
      </c>
      <c r="AG78" s="45"/>
      <c r="AH78" s="29">
        <f>AG78*$D78</f>
        <v>0</v>
      </c>
      <c r="AI78" s="37"/>
      <c r="AJ78" s="29">
        <f>AI78*$D78</f>
        <v>0</v>
      </c>
    </row>
    <row r="79" spans="1:16384" ht="12.75" customHeight="1">
      <c r="A79" s="11" t="str">
        <v>CREMAS Y LECHES CORPORALES</v>
      </c>
      <c r="B79" s="11"/>
      <c r="C79" s="22"/>
      <c r="D79" s="22"/>
      <c r="E79" s="22"/>
      <c r="F79" s="23"/>
      <c r="G79" s="24"/>
      <c r="H79" s="25">
        <f>G79*$D79</f>
        <v>0</v>
      </c>
      <c r="I79" s="24"/>
      <c r="J79" s="25">
        <f>I79*$D79</f>
        <v>0</v>
      </c>
      <c r="K79" s="24"/>
      <c r="L79" s="25">
        <f>K79*$D79</f>
        <v>0</v>
      </c>
      <c r="M79" s="24"/>
      <c r="N79" s="25">
        <f>M79*$D79</f>
        <v>0</v>
      </c>
      <c r="O79" s="24"/>
      <c r="P79" s="25">
        <f>O79*$D79</f>
        <v>0</v>
      </c>
      <c r="Q79" s="24"/>
      <c r="R79" s="25">
        <f>Q79*$D79</f>
        <v>0</v>
      </c>
      <c r="S79" s="24"/>
      <c r="T79" s="25">
        <f>S79*$D79</f>
        <v>0</v>
      </c>
      <c r="U79" s="24"/>
      <c r="V79" s="25">
        <f>U79*$D79</f>
        <v>0</v>
      </c>
      <c r="W79" s="24"/>
      <c r="X79" s="25">
        <f>W79*$D79</f>
        <v>0</v>
      </c>
      <c r="Y79" s="24"/>
      <c r="Z79" s="25">
        <f>Y79*$D79</f>
        <v>0</v>
      </c>
      <c r="AA79" s="24"/>
      <c r="AB79" s="25">
        <f>AA79*$D79</f>
        <v>0</v>
      </c>
      <c r="AC79" s="24"/>
      <c r="AD79" s="25">
        <f>AC79*$D79</f>
        <v>0</v>
      </c>
      <c r="AE79" s="24"/>
      <c r="AF79" s="25">
        <f>AE79*$D79</f>
        <v>0</v>
      </c>
      <c r="AG79" s="24"/>
      <c r="AH79" s="25">
        <f>AG79*$D79</f>
        <v>0</v>
      </c>
      <c r="AI79" s="24"/>
      <c r="AJ79" s="25">
        <f>AI79*$D79</f>
        <v>0</v>
      </c>
    </row>
    <row r="80" spans="1:16384" ht="13.15" customHeight="1">
      <c r="A80" s="42" t="s">
        <v>3</v>
      </c>
      <c r="B80" s="43" t="str">
        <v>Leche corporal hidratante caléndula</v>
      </c>
      <c r="C80" s="44" t="s">
        <v>19</v>
      </c>
      <c r="D80" s="44">
        <v>7.4</v>
      </c>
      <c r="E80" s="26">
        <f>+G80+I80+K80+M80+O80+Q80+S80+U80+W80+Y80+AA80+AC80+AE80+AG80+AI80</f>
        <v>0</v>
      </c>
      <c r="F80" s="27">
        <f>E80*D80</f>
        <v>0</v>
      </c>
      <c r="G80" s="37"/>
      <c r="H80" s="29">
        <f>G80*$D80</f>
        <v>0</v>
      </c>
      <c r="I80" s="45"/>
      <c r="J80" s="29">
        <f>I80*$D80</f>
        <v>0</v>
      </c>
      <c r="K80" s="37"/>
      <c r="L80" s="29">
        <f>K80*$D80</f>
        <v>0</v>
      </c>
      <c r="M80" s="45"/>
      <c r="N80" s="29">
        <f>M80*$D80</f>
        <v>0</v>
      </c>
      <c r="O80" s="37"/>
      <c r="P80" s="29">
        <f>O80*$D80</f>
        <v>0</v>
      </c>
      <c r="Q80" s="45"/>
      <c r="R80" s="29">
        <f>Q80*$D80</f>
        <v>0</v>
      </c>
      <c r="S80" s="37"/>
      <c r="T80" s="29">
        <f>S80*$D80</f>
        <v>0</v>
      </c>
      <c r="U80" s="45"/>
      <c r="V80" s="29">
        <f>U80*$D80</f>
        <v>0</v>
      </c>
      <c r="W80" s="37"/>
      <c r="X80" s="29">
        <f>W80*$D80</f>
        <v>0</v>
      </c>
      <c r="Y80" s="45"/>
      <c r="Z80" s="29">
        <f>Y80*$D80</f>
        <v>0</v>
      </c>
      <c r="AA80" s="45"/>
      <c r="AB80" s="29">
        <f>AA80*$D80</f>
        <v>0</v>
      </c>
      <c r="AC80" s="33"/>
      <c r="AD80" s="29">
        <f>AC80*$D80</f>
        <v>0</v>
      </c>
      <c r="AE80" s="37"/>
      <c r="AF80" s="29">
        <f>AE80*$D80</f>
        <v>0</v>
      </c>
      <c r="AG80" s="45"/>
      <c r="AH80" s="29">
        <f>AG80*$D80</f>
        <v>0</v>
      </c>
      <c r="AI80" s="37"/>
      <c r="AJ80" s="29">
        <f>AI80*$D80</f>
        <v>0</v>
      </c>
    </row>
    <row r="81" spans="1:16384">
      <c r="A81" s="42"/>
      <c r="B81" s="10" t="str">
        <v>Crema hidratante de cara caléndula</v>
      </c>
      <c r="C81" s="6" t="s">
        <v>22</v>
      </c>
      <c r="D81" s="6">
        <v>5.25</v>
      </c>
      <c r="E81" s="26">
        <f>+G81+I81+K81+M81+O81+Q81+S81+U81+W81+Y81+AA81+AC81+AE81+AG81+AI81</f>
        <v>1</v>
      </c>
      <c r="F81" s="27">
        <f>E81*D81</f>
        <v>5.25</v>
      </c>
      <c r="G81" s="34"/>
      <c r="H81" s="29">
        <f>G81*$D81</f>
        <v>0</v>
      </c>
      <c r="I81" s="33"/>
      <c r="J81" s="29">
        <f>I81*$D81</f>
        <v>0</v>
      </c>
      <c r="K81" s="34">
        <v>1</v>
      </c>
      <c r="L81" s="29">
        <f>K81*$D81</f>
        <v>5.25</v>
      </c>
      <c r="M81" s="33"/>
      <c r="N81" s="29">
        <f>M81*$D81</f>
        <v>0</v>
      </c>
      <c r="O81" s="34"/>
      <c r="P81" s="29">
        <f>O81*$D81</f>
        <v>0</v>
      </c>
      <c r="Q81" s="33"/>
      <c r="R81" s="29">
        <f>Q81*$D81</f>
        <v>0</v>
      </c>
      <c r="S81" s="34"/>
      <c r="T81" s="29">
        <f>S81*$D81</f>
        <v>0</v>
      </c>
      <c r="U81" s="33"/>
      <c r="V81" s="29">
        <f>U81*$D81</f>
        <v>0</v>
      </c>
      <c r="W81" s="34"/>
      <c r="X81" s="29">
        <f>W81*$D81</f>
        <v>0</v>
      </c>
      <c r="Y81" s="33"/>
      <c r="Z81" s="29">
        <f>Y81*$D81</f>
        <v>0</v>
      </c>
      <c r="AA81" s="33"/>
      <c r="AB81" s="29">
        <f>AA81*$D81</f>
        <v>0</v>
      </c>
      <c r="AC81" s="33"/>
      <c r="AD81" s="29">
        <f>AC81*$D81</f>
        <v>0</v>
      </c>
      <c r="AE81" s="34"/>
      <c r="AF81" s="29">
        <f>AE81*$D81</f>
        <v>0</v>
      </c>
      <c r="AG81" s="33"/>
      <c r="AH81" s="29">
        <f>AG81*$D81</f>
        <v>0</v>
      </c>
      <c r="AI81" s="34"/>
      <c r="AJ81" s="29">
        <f>AI81*$D81</f>
        <v>0</v>
      </c>
    </row>
    <row r="82" spans="1:16384" ht="12.75" customHeight="1">
      <c r="A82" s="42"/>
      <c r="B82" s="10" t="str">
        <v>Leche corporal hidratante avena</v>
      </c>
      <c r="C82" s="6" t="s">
        <v>19</v>
      </c>
      <c r="D82" s="6">
        <v>7.4</v>
      </c>
      <c r="E82" s="26">
        <f>+G82+I82+K82+M82+O82+Q82+S82+U82+W82+Y82+AA82+AC82+AE82+AG82+AI82</f>
        <v>0</v>
      </c>
      <c r="F82" s="27">
        <f>E82*D82</f>
        <v>0</v>
      </c>
      <c r="G82" s="34"/>
      <c r="H82" s="29">
        <f>G82*$D82</f>
        <v>0</v>
      </c>
      <c r="I82" s="33"/>
      <c r="J82" s="29">
        <f>I82*$D82</f>
        <v>0</v>
      </c>
      <c r="K82" s="34"/>
      <c r="L82" s="29">
        <f>K82*$D82</f>
        <v>0</v>
      </c>
      <c r="M82" s="33"/>
      <c r="N82" s="29">
        <f>M82*$D82</f>
        <v>0</v>
      </c>
      <c r="O82" s="34"/>
      <c r="P82" s="29">
        <f>O82*$D82</f>
        <v>0</v>
      </c>
      <c r="Q82" s="33"/>
      <c r="R82" s="29">
        <f>Q82*$D82</f>
        <v>0</v>
      </c>
      <c r="S82" s="34"/>
      <c r="T82" s="29">
        <f>S82*$D82</f>
        <v>0</v>
      </c>
      <c r="U82" s="33"/>
      <c r="V82" s="29">
        <f>U82*$D82</f>
        <v>0</v>
      </c>
      <c r="W82" s="34"/>
      <c r="X82" s="29">
        <f>W82*$D82</f>
        <v>0</v>
      </c>
      <c r="Y82" s="33"/>
      <c r="Z82" s="29">
        <f>Y82*$D82</f>
        <v>0</v>
      </c>
      <c r="AA82" s="33"/>
      <c r="AB82" s="29">
        <f>AA82*$D82</f>
        <v>0</v>
      </c>
      <c r="AC82" s="33"/>
      <c r="AD82" s="29">
        <f>AC82*$D82</f>
        <v>0</v>
      </c>
      <c r="AE82" s="34"/>
      <c r="AF82" s="29">
        <f>AE82*$D82</f>
        <v>0</v>
      </c>
      <c r="AG82" s="33"/>
      <c r="AH82" s="29">
        <f>AG82*$D82</f>
        <v>0</v>
      </c>
      <c r="AI82" s="34"/>
      <c r="AJ82" s="29">
        <f>AI82*$D82</f>
        <v>0</v>
      </c>
    </row>
    <row r="83" spans="1:16384" ht="12.75" customHeight="1">
      <c r="A83" s="42"/>
      <c r="B83" s="10" t="str">
        <v>Crema hidratante de cara avena</v>
      </c>
      <c r="C83" s="6" t="s">
        <v>22</v>
      </c>
      <c r="D83" s="6">
        <v>5.25</v>
      </c>
      <c r="E83" s="26">
        <f>+G83+I83+K83+M83+O83+Q83+S83+U83+W83+Y83+AA83+AC83+AE83+AG83+AI83</f>
        <v>0</v>
      </c>
      <c r="F83" s="27">
        <f>E83*D83</f>
        <v>0</v>
      </c>
      <c r="G83" s="34"/>
      <c r="H83" s="29">
        <f>G83*$D83</f>
        <v>0</v>
      </c>
      <c r="I83" s="33"/>
      <c r="J83" s="29">
        <f>I83*$D83</f>
        <v>0</v>
      </c>
      <c r="K83" s="34"/>
      <c r="L83" s="29">
        <f>K83*$D83</f>
        <v>0</v>
      </c>
      <c r="M83" s="33"/>
      <c r="N83" s="29">
        <f>M83*$D83</f>
        <v>0</v>
      </c>
      <c r="O83" s="34"/>
      <c r="P83" s="29">
        <f>O83*$D83</f>
        <v>0</v>
      </c>
      <c r="Q83" s="33"/>
      <c r="R83" s="29">
        <f>Q83*$D83</f>
        <v>0</v>
      </c>
      <c r="S83" s="34"/>
      <c r="T83" s="29">
        <f>S83*$D83</f>
        <v>0</v>
      </c>
      <c r="U83" s="33"/>
      <c r="V83" s="29">
        <f>U83*$D83</f>
        <v>0</v>
      </c>
      <c r="W83" s="34"/>
      <c r="X83" s="29">
        <f>W83*$D83</f>
        <v>0</v>
      </c>
      <c r="Y83" s="33"/>
      <c r="Z83" s="29">
        <f>Y83*$D83</f>
        <v>0</v>
      </c>
      <c r="AA83" s="33"/>
      <c r="AB83" s="29">
        <f>AA83*$D83</f>
        <v>0</v>
      </c>
      <c r="AC83" s="33"/>
      <c r="AD83" s="29">
        <f>AC83*$D83</f>
        <v>0</v>
      </c>
      <c r="AE83" s="34"/>
      <c r="AF83" s="29">
        <f>AE83*$D83</f>
        <v>0</v>
      </c>
      <c r="AG83" s="33"/>
      <c r="AH83" s="29">
        <f>AG83*$D83</f>
        <v>0</v>
      </c>
      <c r="AI83" s="34"/>
      <c r="AJ83" s="29">
        <f>AI83*$D83</f>
        <v>0</v>
      </c>
    </row>
    <row r="84" spans="1:16384" ht="12.75" customHeight="1">
      <c r="A84" s="42"/>
      <c r="B84" s="10" t="str">
        <v>Leche corporal hidratante lavanda</v>
      </c>
      <c r="C84" s="6" t="s">
        <v>19</v>
      </c>
      <c r="D84" s="6">
        <v>7.4</v>
      </c>
      <c r="E84" s="26">
        <f>+G84+I84+K84+M84+O84+Q84+S84+U84+W84+Y84+AA84+AC84+AE84+AG84+AI84</f>
        <v>0</v>
      </c>
      <c r="F84" s="27">
        <f>E84*D84</f>
        <v>0</v>
      </c>
      <c r="G84" s="34"/>
      <c r="H84" s="29">
        <f>G84*$D84</f>
        <v>0</v>
      </c>
      <c r="I84" s="33"/>
      <c r="J84" s="29">
        <f>I84*$D84</f>
        <v>0</v>
      </c>
      <c r="K84" s="34"/>
      <c r="L84" s="29">
        <f>K84*$D84</f>
        <v>0</v>
      </c>
      <c r="M84" s="33"/>
      <c r="N84" s="29">
        <f>M84*$D84</f>
        <v>0</v>
      </c>
      <c r="O84" s="34"/>
      <c r="P84" s="29">
        <f>O84*$D84</f>
        <v>0</v>
      </c>
      <c r="Q84" s="33"/>
      <c r="R84" s="29">
        <f>Q84*$D84</f>
        <v>0</v>
      </c>
      <c r="S84" s="34"/>
      <c r="T84" s="29">
        <f>S84*$D84</f>
        <v>0</v>
      </c>
      <c r="U84" s="33"/>
      <c r="V84" s="29">
        <f>U84*$D84</f>
        <v>0</v>
      </c>
      <c r="W84" s="34"/>
      <c r="X84" s="29">
        <f>W84*$D84</f>
        <v>0</v>
      </c>
      <c r="Y84" s="33"/>
      <c r="Z84" s="29">
        <f>Y84*$D84</f>
        <v>0</v>
      </c>
      <c r="AA84" s="33"/>
      <c r="AB84" s="29">
        <f>AA84*$D84</f>
        <v>0</v>
      </c>
      <c r="AC84" s="33"/>
      <c r="AD84" s="29">
        <f>AC84*$D84</f>
        <v>0</v>
      </c>
      <c r="AE84" s="34"/>
      <c r="AF84" s="29">
        <f>AE84*$D84</f>
        <v>0</v>
      </c>
      <c r="AG84" s="45"/>
      <c r="AH84" s="29">
        <f>AG84*$D84</f>
        <v>0</v>
      </c>
      <c r="AI84" s="34"/>
      <c r="AJ84" s="29">
        <f>AI84*$D84</f>
        <v>0</v>
      </c>
    </row>
    <row r="85" spans="1:16384" ht="12.75" customHeight="1">
      <c r="A85" s="42"/>
      <c r="B85" s="10" t="str">
        <v>Crema hidratante de cara lavanda</v>
      </c>
      <c r="C85" s="6" t="s">
        <v>22</v>
      </c>
      <c r="D85" s="6">
        <v>5.25</v>
      </c>
      <c r="E85" s="26">
        <f>+G85+I85+K85+M85+O85+Q85+S85+U85+W85+Y85+AA85+AC85+AE85+AG85+AI85</f>
        <v>0</v>
      </c>
      <c r="F85" s="27">
        <f>E85*D85</f>
        <v>0</v>
      </c>
      <c r="G85" s="34"/>
      <c r="H85" s="29">
        <f>G85*$D85</f>
        <v>0</v>
      </c>
      <c r="I85" s="33"/>
      <c r="J85" s="29">
        <f>I85*$D85</f>
        <v>0</v>
      </c>
      <c r="K85" s="34"/>
      <c r="L85" s="29">
        <f>K85*$D85</f>
        <v>0</v>
      </c>
      <c r="M85" s="33"/>
      <c r="N85" s="29">
        <f>M85*$D85</f>
        <v>0</v>
      </c>
      <c r="O85" s="34"/>
      <c r="P85" s="29">
        <f>O85*$D85</f>
        <v>0</v>
      </c>
      <c r="Q85" s="33"/>
      <c r="R85" s="29">
        <f>Q85*$D85</f>
        <v>0</v>
      </c>
      <c r="S85" s="34"/>
      <c r="T85" s="29">
        <f>S85*$D85</f>
        <v>0</v>
      </c>
      <c r="U85" s="33"/>
      <c r="V85" s="29">
        <f>U85*$D85</f>
        <v>0</v>
      </c>
      <c r="W85" s="34"/>
      <c r="X85" s="29">
        <f>W85*$D85</f>
        <v>0</v>
      </c>
      <c r="Y85" s="33"/>
      <c r="Z85" s="29">
        <f>Y85*$D85</f>
        <v>0</v>
      </c>
      <c r="AA85" s="33"/>
      <c r="AB85" s="29">
        <f>AA85*$D85</f>
        <v>0</v>
      </c>
      <c r="AC85" s="33"/>
      <c r="AD85" s="29">
        <f>AC85*$D85</f>
        <v>0</v>
      </c>
      <c r="AE85" s="34"/>
      <c r="AF85" s="29">
        <f>AE85*$D85</f>
        <v>0</v>
      </c>
      <c r="AG85" s="33"/>
      <c r="AH85" s="29">
        <f>AG85*$D85</f>
        <v>0</v>
      </c>
      <c r="AI85" s="34"/>
      <c r="AJ85" s="29">
        <f>AI85*$D85</f>
        <v>0</v>
      </c>
    </row>
    <row r="86" spans="1:16384" ht="12.75" customHeight="1">
      <c r="A86" s="42"/>
      <c r="B86" s="10" t="str">
        <v>Crema de pañal de caléndula</v>
      </c>
      <c r="C86" s="6" t="str">
        <v>200gr</v>
      </c>
      <c r="D86" s="6">
        <v>4.2</v>
      </c>
      <c r="E86" s="26">
        <f>+G86+I86+K86+M86+O86+Q86+S86+U86+W86+Y86+AA86+AC86+AE86+AG86+AI86</f>
        <v>0</v>
      </c>
      <c r="F86" s="27">
        <f>E86*D86</f>
        <v>0</v>
      </c>
      <c r="G86" s="34"/>
      <c r="H86" s="29">
        <f>G86*$D86</f>
        <v>0</v>
      </c>
      <c r="I86" s="33"/>
      <c r="J86" s="29">
        <f>I86*$D86</f>
        <v>0</v>
      </c>
      <c r="K86" s="34"/>
      <c r="L86" s="29">
        <f>K86*$D86</f>
        <v>0</v>
      </c>
      <c r="M86" s="33"/>
      <c r="N86" s="29">
        <f>M86*$D86</f>
        <v>0</v>
      </c>
      <c r="O86" s="34"/>
      <c r="P86" s="29">
        <f>O86*$D86</f>
        <v>0</v>
      </c>
      <c r="Q86" s="33"/>
      <c r="R86" s="29">
        <f>Q86*$D86</f>
        <v>0</v>
      </c>
      <c r="S86" s="34"/>
      <c r="T86" s="29">
        <f>S86*$D86</f>
        <v>0</v>
      </c>
      <c r="U86" s="33"/>
      <c r="V86" s="29">
        <f>U86*$D86</f>
        <v>0</v>
      </c>
      <c r="W86" s="34"/>
      <c r="X86" s="29">
        <f>W86*$D86</f>
        <v>0</v>
      </c>
      <c r="Y86" s="33"/>
      <c r="Z86" s="29">
        <f>Y86*$D86</f>
        <v>0</v>
      </c>
      <c r="AA86" s="33"/>
      <c r="AB86" s="29">
        <f>AA86*$D86</f>
        <v>0</v>
      </c>
      <c r="AC86" s="33"/>
      <c r="AD86" s="29">
        <f>AC86*$D86</f>
        <v>0</v>
      </c>
      <c r="AE86" s="34"/>
      <c r="AF86" s="29">
        <f>AE86*$D86</f>
        <v>0</v>
      </c>
      <c r="AG86" s="33"/>
      <c r="AH86" s="29">
        <f>AG86*$D86</f>
        <v>0</v>
      </c>
      <c r="AI86" s="34"/>
      <c r="AJ86" s="29">
        <f>AI86*$D86</f>
        <v>0</v>
      </c>
    </row>
    <row r="87" spans="1:16384" ht="12.75" customHeight="1">
      <c r="A87" s="42"/>
      <c r="B87" s="57" t="str">
        <v>Crema de manos con aloe vera</v>
      </c>
      <c r="C87" s="6" t="s">
        <v>22</v>
      </c>
      <c r="D87" s="6">
        <v>4.2</v>
      </c>
      <c r="E87" s="26">
        <f>+G87+I87+K87+M87+O87+Q87+S87+U87+W87+Y87+AA87+AC87+AE87+AG87+AI87</f>
        <v>0</v>
      </c>
      <c r="F87" s="27">
        <f>E87*D87</f>
        <v>0</v>
      </c>
      <c r="G87" s="34"/>
      <c r="H87" s="29">
        <f>G87*$D87</f>
        <v>0</v>
      </c>
      <c r="I87" s="33"/>
      <c r="J87" s="29">
        <f>I87*$D87</f>
        <v>0</v>
      </c>
      <c r="K87" s="34"/>
      <c r="L87" s="29">
        <f>K87*$D87</f>
        <v>0</v>
      </c>
      <c r="M87" s="33"/>
      <c r="N87" s="29">
        <f>M87*$D87</f>
        <v>0</v>
      </c>
      <c r="O87" s="34"/>
      <c r="P87" s="29">
        <f>O87*$D87</f>
        <v>0</v>
      </c>
      <c r="Q87" s="33"/>
      <c r="R87" s="29">
        <f>Q87*$D87</f>
        <v>0</v>
      </c>
      <c r="S87" s="34"/>
      <c r="T87" s="29">
        <f>S87*$D87</f>
        <v>0</v>
      </c>
      <c r="U87" s="33"/>
      <c r="V87" s="29">
        <f>U87*$D87</f>
        <v>0</v>
      </c>
      <c r="W87" s="34"/>
      <c r="X87" s="29">
        <f>W87*$D87</f>
        <v>0</v>
      </c>
      <c r="Y87" s="33"/>
      <c r="Z87" s="29">
        <f>Y87*$D87</f>
        <v>0</v>
      </c>
      <c r="AA87" s="33"/>
      <c r="AB87" s="29">
        <f>AA87*$D87</f>
        <v>0</v>
      </c>
      <c r="AC87" s="33"/>
      <c r="AD87" s="29">
        <f>AC87*$D87</f>
        <v>0</v>
      </c>
      <c r="AE87" s="34"/>
      <c r="AF87" s="29">
        <f>AE87*$D87</f>
        <v>0</v>
      </c>
      <c r="AG87" s="33"/>
      <c r="AH87" s="29">
        <f>AG87*$D87</f>
        <v>0</v>
      </c>
      <c r="AI87" s="34"/>
      <c r="AJ87" s="29">
        <f>AI87*$D87</f>
        <v>0</v>
      </c>
    </row>
    <row r="88" spans="1:16384" ht="12.75" customHeight="1">
      <c r="A88" s="42"/>
      <c r="B88" s="57" t="str">
        <v>Crema de pies con aloe vera</v>
      </c>
      <c r="C88" s="6" t="s">
        <v>22</v>
      </c>
      <c r="D88" s="6">
        <v>4.2</v>
      </c>
      <c r="E88" s="26">
        <f>+G88+I88+K88+M88+O88+Q88+S88+U88+W88+Y88+AA88+AC88+AE88+AG88+AI88</f>
        <v>1</v>
      </c>
      <c r="F88" s="27">
        <f>E88*D88</f>
        <v>4.2</v>
      </c>
      <c r="G88" s="34"/>
      <c r="H88" s="29">
        <f>G88*$D88</f>
        <v>0</v>
      </c>
      <c r="I88" s="33">
        <v>1</v>
      </c>
      <c r="J88" s="29">
        <f>I88*$D88</f>
        <v>4.2</v>
      </c>
      <c r="K88" s="34"/>
      <c r="L88" s="29">
        <f>K88*$D88</f>
        <v>0</v>
      </c>
      <c r="M88" s="33"/>
      <c r="N88" s="29">
        <f>M88*$D88</f>
        <v>0</v>
      </c>
      <c r="O88" s="34"/>
      <c r="P88" s="29">
        <f>O88*$D88</f>
        <v>0</v>
      </c>
      <c r="Q88" s="33"/>
      <c r="R88" s="29">
        <f>Q88*$D88</f>
        <v>0</v>
      </c>
      <c r="S88" s="34"/>
      <c r="T88" s="29">
        <f>S88*$D88</f>
        <v>0</v>
      </c>
      <c r="U88" s="33"/>
      <c r="V88" s="29">
        <f>U88*$D88</f>
        <v>0</v>
      </c>
      <c r="W88" s="34"/>
      <c r="X88" s="29">
        <f>W88*$D88</f>
        <v>0</v>
      </c>
      <c r="Y88" s="33"/>
      <c r="Z88" s="29">
        <f>Y88*$D88</f>
        <v>0</v>
      </c>
      <c r="AA88" s="33"/>
      <c r="AB88" s="29">
        <f>AA88*$D88</f>
        <v>0</v>
      </c>
      <c r="AC88" s="33"/>
      <c r="AD88" s="29">
        <f>AC88*$D88</f>
        <v>0</v>
      </c>
      <c r="AE88" s="34"/>
      <c r="AF88" s="29">
        <f>AE88*$D88</f>
        <v>0</v>
      </c>
      <c r="AG88" s="45"/>
      <c r="AH88" s="29">
        <f>AG88*$D88</f>
        <v>0</v>
      </c>
      <c r="AI88" s="34"/>
      <c r="AJ88" s="29">
        <f>AI88*$D88</f>
        <v>0</v>
      </c>
    </row>
    <row r="89" spans="1:16384" ht="12.75" customHeight="1">
      <c r="A89" s="59"/>
      <c r="B89" s="59" t="str">
        <v>TOTAL UNIDAD</v>
      </c>
      <c r="C89" s="60"/>
      <c r="D89" s="22"/>
      <c r="E89" s="61">
        <f>SUM(E8:E18,E20:E31,E30:E31,E33:E36,E38:E44,E48:E49,E52:E58,E60:E61,E60:E61,E64:E78,E67:E80)</f>
        <v>16</v>
      </c>
      <c r="F89" s="62">
        <f>+SUM(F6:F88)</f>
        <v>80.2</v>
      </c>
      <c r="G89" s="62"/>
      <c r="H89" s="62">
        <f>+SUM(H6:H88)</f>
        <v>35.1</v>
      </c>
      <c r="I89" s="62"/>
      <c r="J89" s="62">
        <f>+SUM(J6:J88)</f>
        <v>7.45</v>
      </c>
      <c r="K89" s="62"/>
      <c r="L89" s="62">
        <f>+SUM(L6:L88)</f>
        <v>37.65</v>
      </c>
      <c r="M89" s="62"/>
      <c r="N89" s="62">
        <f>+SUM(N6:N88)</f>
        <v>0</v>
      </c>
      <c r="O89" s="62"/>
      <c r="P89" s="62">
        <f>+SUM(P6:P88)</f>
        <v>0</v>
      </c>
      <c r="Q89" s="62"/>
      <c r="R89" s="62">
        <f>+SUM(R6:R88)</f>
        <v>0</v>
      </c>
      <c r="S89" s="62"/>
      <c r="T89" s="62">
        <f>+SUM(T6:T88)</f>
        <v>0</v>
      </c>
      <c r="U89" s="62"/>
      <c r="V89" s="62">
        <f>+SUM(V6:V88)</f>
        <v>0</v>
      </c>
      <c r="W89" s="62"/>
      <c r="X89" s="62">
        <f>+SUM(X6:X88)</f>
        <v>0</v>
      </c>
      <c r="Y89" s="62"/>
      <c r="Z89" s="62">
        <f>+SUM(Z6:Z88)</f>
        <v>0</v>
      </c>
      <c r="AA89" s="62"/>
      <c r="AB89" s="62">
        <f>+SUM(AB6:AB88)</f>
        <v>0</v>
      </c>
      <c r="AC89" s="62"/>
      <c r="AD89" s="62">
        <f>+SUM(AD6:AD88)</f>
        <v>0</v>
      </c>
      <c r="AE89" s="62"/>
      <c r="AF89" s="62">
        <f>+SUM(AF6:AF88)</f>
        <v>0</v>
      </c>
      <c r="AG89" s="62"/>
      <c r="AH89" s="62">
        <f>+SUM(AH6:AH88)</f>
        <v>0</v>
      </c>
      <c r="AI89" s="62"/>
      <c r="AJ89" s="62">
        <f>+SUM(AJ6:AJ88)</f>
        <v>0</v>
      </c>
    </row>
    <row r="90" spans="1:16384" ht="12.75" customHeight="1" hidden="1">
      <c r="F90" s="63">
        <f>+F89+AL89</f>
        <v>80.2</v>
      </c>
    </row>
    <row r="91" spans="1:16384" ht="12.75" customHeight="1" hidden="1">
      <c r="F91" s="64">
        <f>+H89+J89+L89+N89+P89+R89+T89+V89+X89+Z89+AB89+AD89+AF89+AH89+AJ89+AL89</f>
        <v>80.2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A80:A88"/>
    <mergeCell ref="A79:B79"/>
    <mergeCell ref="B75:B76"/>
    <mergeCell ref="B73:B74"/>
    <mergeCell ref="B68:B69"/>
    <mergeCell ref="B66:B67"/>
    <mergeCell ref="A64:A78"/>
    <mergeCell ref="B64:B65"/>
    <mergeCell ref="A63:B63"/>
    <mergeCell ref="A60:A62"/>
    <mergeCell ref="A59:B59"/>
    <mergeCell ref="A52:A58"/>
    <mergeCell ref="A51:B51"/>
    <mergeCell ref="A48:A50"/>
    <mergeCell ref="A47:B47"/>
    <mergeCell ref="A38:A46"/>
    <mergeCell ref="A37:B37"/>
    <mergeCell ref="A35:A36"/>
    <mergeCell ref="A33:A34"/>
    <mergeCell ref="A32:B32"/>
    <mergeCell ref="A30:A31"/>
    <mergeCell ref="A20:A29"/>
    <mergeCell ref="A19:B19"/>
    <mergeCell ref="A16:A18"/>
    <mergeCell ref="B16:B18"/>
    <mergeCell ref="A11:A15"/>
    <mergeCell ref="A10:B10"/>
    <mergeCell ref="A6:A9"/>
    <mergeCell ref="A5:B5"/>
    <mergeCell ref="A3:B3"/>
    <mergeCell ref="A2:B2"/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</mergeCells>
  <printOptions/>
  <pageMargins left="0.7" right="0.7" top="0.75" bottom="0.75" header="0.5118" footer="0.5118"/>
  <pageSetup blackAndWhite="0" cellComments="asDisplayed" draft="0" errors="displayed" firstPageNumber="0" orientation="portrait" pageOrder="downThenOver" paperSize="9" scale="100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  <LinksUpToDate>0</LinksUpToDate>
  <ScaleCrop>0</ScaleCrop>
  <DocSecurity>0</DocSecurity>
  <TotalTime>5394</TotalTime>
  <HyperlinksChanged>0</HyperlinksChanged>
  <SharedDoc>0</SharedDoc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Javier</cp:lastModifiedBy>
  <dcterms:modified xsi:type="dcterms:W3CDTF">2017-12-14T18:03:44Z</dcterms:modified>
  <dc:language>es-ES</dc:language>
  <dcterms:created xsi:type="dcterms:W3CDTF">2017-09-11T17:13:54Z</dcterms:created>
  <cp:revision>19</cp:revision>
  <cp:lastPrinted>2017-09-11T18:06:43Z</cp:lastPrin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