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UPO MADRID SERGIO" sheetId="1" r:id="rId1"/>
  </sheets>
  <definedNames/>
  <calcPr fullCalcOnLoad="1"/>
</workbook>
</file>

<file path=xl/sharedStrings.xml><?xml version="1.0" encoding="utf-8"?>
<sst xmlns="http://schemas.openxmlformats.org/spreadsheetml/2006/main" count="199" uniqueCount="52">
  <si>
    <t>ENTREGA DEL PEDIDO</t>
  </si>
  <si>
    <t>MIÉRCOLES</t>
  </si>
  <si>
    <t>INSTRUCCIONES: ÚNICAMENTE HAY QUE CUBRIR ÁREAS EN COLOR AZUL CELESTE</t>
  </si>
  <si>
    <t>2º ESCOGER "PREPARADO" Y "NOMBRE" DEL DESPLEGABLE DE LA DESCRIPCIÓN ESCOGIDA</t>
  </si>
  <si>
    <t>PESCADO</t>
  </si>
  <si>
    <t>PESO</t>
  </si>
  <si>
    <t>PRECIO KG</t>
  </si>
  <si>
    <t>PREPARADO</t>
  </si>
  <si>
    <t>NOMBRE</t>
  </si>
  <si>
    <t>CANTIDAD</t>
  </si>
  <si>
    <t>PRECIO</t>
  </si>
  <si>
    <t>ALBACORA</t>
  </si>
  <si>
    <t>FACTURA</t>
  </si>
  <si>
    <t>TOTAL</t>
  </si>
  <si>
    <t>CON IVA</t>
  </si>
  <si>
    <t>NUESTRA PREPARACIÓN</t>
  </si>
  <si>
    <t>CLIENTE</t>
  </si>
  <si>
    <t>A LA CESTA</t>
  </si>
  <si>
    <t>GRUPO</t>
  </si>
  <si>
    <t>LIMPIO Y ENTERO</t>
  </si>
  <si>
    <t>ARÉA PERSONALIZADA</t>
  </si>
  <si>
    <t>A LA ESPALDA</t>
  </si>
  <si>
    <t>CESTA</t>
  </si>
  <si>
    <t>LOMOS</t>
  </si>
  <si>
    <t>Monntecarmelo G1</t>
  </si>
  <si>
    <t>RODAJAS</t>
  </si>
  <si>
    <t>La Unión G2</t>
  </si>
  <si>
    <t>PANCHO</t>
  </si>
  <si>
    <t>Prospe G3</t>
  </si>
  <si>
    <t>JURELITOS(8-10 uds/ kg)</t>
  </si>
  <si>
    <t>Vallekas G4</t>
  </si>
  <si>
    <t>La Elipa G5</t>
  </si>
  <si>
    <t>Quintana G6</t>
  </si>
  <si>
    <t>Estrecho G8</t>
  </si>
  <si>
    <t>MERLUZA VOLANTA</t>
  </si>
  <si>
    <t>SALMONETE</t>
  </si>
  <si>
    <t>PESCADILLA</t>
  </si>
  <si>
    <t>SARGO</t>
  </si>
  <si>
    <t>COLA JULIANA</t>
  </si>
  <si>
    <t>JULIANA</t>
  </si>
  <si>
    <t>LUBINA</t>
  </si>
  <si>
    <t>SAN MARTIÑO</t>
  </si>
  <si>
    <t>MERLUZA PINCHO</t>
  </si>
  <si>
    <t>MARISCO</t>
  </si>
  <si>
    <t>NAVAJA(35-40 uds/ kg)</t>
  </si>
  <si>
    <t>ZAMBURIÑA(30-35 uds/kg)</t>
  </si>
  <si>
    <t>BERBERECHO GORDO(90-95 uds/ kg)</t>
  </si>
  <si>
    <t>ALMEJA BABOSA EXTRA(40-45 uds/kg)</t>
  </si>
  <si>
    <t>CENTOLLA</t>
  </si>
  <si>
    <t>MEJILLON EXTRA</t>
  </si>
  <si>
    <t>VIEIRA (1 ud)</t>
  </si>
  <si>
    <t>1º INTRODUCIR NOMBRE EN EL ÁREA PERSONALIZADA(ya está hecho)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</si>
</sst>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#,##0.000"/>
    <numFmt numFmtId="166" formatCode="_-* #,##0.00\ [$€-1]_-;\-* #,##0.00\ [$€-1]_-;_-* &quot;-&quot;??\ [$€-1]_-"/>
    <numFmt numFmtId="167" formatCode="_-* #,##0.00\ [$€-1]_-;\-* #,##0.00\ [$€-1]_-;_-* &quot;-&quot;??\ [$€-1]_-;_-@_-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0"/>
    </font>
    <font>
      <b/>
      <sz val="9"/>
      <color indexed="8"/>
      <name val="Calibri"/>
      <family val="0"/>
    </font>
    <font>
      <b/>
      <sz val="11"/>
      <name val="Calibri"/>
      <family val="2"/>
    </font>
    <font>
      <sz val="11"/>
      <color indexed="11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0"/>
    </font>
    <font>
      <sz val="11"/>
      <name val="Calibri"/>
      <family val="0"/>
    </font>
    <font>
      <b/>
      <sz val="11"/>
      <color indexed="40"/>
      <name val="Calibri"/>
      <family val="2"/>
    </font>
    <font>
      <b/>
      <sz val="11"/>
      <color indexed="53"/>
      <name val="Calibri"/>
      <family val="2"/>
    </font>
    <font>
      <b/>
      <sz val="11"/>
      <color indexed="30"/>
      <name val="Calibri"/>
      <family val="2"/>
    </font>
    <font>
      <b/>
      <sz val="11"/>
      <color indexed="51"/>
      <name val="Calibri"/>
      <family val="2"/>
    </font>
    <font>
      <b/>
      <sz val="11"/>
      <color indexed="36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8" borderId="16" xfId="0" applyFont="1" applyFill="1" applyBorder="1" applyAlignment="1" applyProtection="1">
      <alignment horizontal="center"/>
      <protection locked="0"/>
    </xf>
    <xf numFmtId="0" fontId="24" fillId="8" borderId="17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center"/>
    </xf>
    <xf numFmtId="166" fontId="23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4" borderId="18" xfId="0" applyFont="1" applyFill="1" applyBorder="1" applyAlignment="1">
      <alignment/>
    </xf>
    <xf numFmtId="0" fontId="26" fillId="4" borderId="13" xfId="0" applyFont="1" applyFill="1" applyBorder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24" fillId="8" borderId="19" xfId="0" applyFont="1" applyFill="1" applyBorder="1" applyAlignment="1" applyProtection="1">
      <alignment horizontal="center"/>
      <protection locked="0"/>
    </xf>
    <xf numFmtId="0" fontId="24" fillId="8" borderId="20" xfId="0" applyFont="1" applyFill="1" applyBorder="1" applyAlignment="1" applyProtection="1">
      <alignment horizontal="center"/>
      <protection locked="0"/>
    </xf>
    <xf numFmtId="0" fontId="26" fillId="4" borderId="15" xfId="0" applyFont="1" applyFill="1" applyBorder="1" applyAlignment="1">
      <alignment/>
    </xf>
    <xf numFmtId="166" fontId="26" fillId="4" borderId="21" xfId="0" applyNumberFormat="1" applyFont="1" applyFill="1" applyBorder="1" applyAlignment="1">
      <alignment/>
    </xf>
    <xf numFmtId="166" fontId="26" fillId="4" borderId="13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17" xfId="0" applyFont="1" applyBorder="1" applyAlignment="1">
      <alignment/>
    </xf>
    <xf numFmtId="0" fontId="26" fillId="8" borderId="26" xfId="0" applyFont="1" applyFill="1" applyBorder="1" applyAlignment="1" applyProtection="1">
      <alignment horizontal="center" wrapText="1"/>
      <protection locked="0"/>
    </xf>
    <xf numFmtId="166" fontId="27" fillId="0" borderId="27" xfId="0" applyNumberFormat="1" applyFont="1" applyBorder="1" applyAlignment="1">
      <alignment/>
    </xf>
    <xf numFmtId="166" fontId="27" fillId="0" borderId="28" xfId="0" applyNumberFormat="1" applyFont="1" applyBorder="1" applyAlignment="1">
      <alignment/>
    </xf>
    <xf numFmtId="0" fontId="16" fillId="0" borderId="0" xfId="0" applyFont="1" applyAlignment="1">
      <alignment/>
    </xf>
    <xf numFmtId="0" fontId="27" fillId="0" borderId="0" xfId="0" applyFont="1" applyAlignment="1">
      <alignment/>
    </xf>
    <xf numFmtId="0" fontId="26" fillId="8" borderId="26" xfId="0" applyFont="1" applyFill="1" applyBorder="1" applyAlignment="1" applyProtection="1">
      <alignment wrapText="1"/>
      <protection locked="0"/>
    </xf>
    <xf numFmtId="0" fontId="25" fillId="0" borderId="29" xfId="0" applyFont="1" applyBorder="1" applyAlignment="1">
      <alignment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4" fillId="8" borderId="30" xfId="0" applyFont="1" applyFill="1" applyBorder="1" applyAlignment="1" applyProtection="1">
      <alignment horizontal="center"/>
      <protection locked="0"/>
    </xf>
    <xf numFmtId="0" fontId="24" fillId="8" borderId="28" xfId="0" applyFont="1" applyFill="1" applyBorder="1" applyAlignment="1" applyProtection="1">
      <alignment horizontal="center"/>
      <protection locked="0"/>
    </xf>
    <xf numFmtId="0" fontId="20" fillId="0" borderId="13" xfId="0" applyFont="1" applyBorder="1" applyAlignment="1">
      <alignment horizontal="center"/>
    </xf>
    <xf numFmtId="0" fontId="24" fillId="8" borderId="24" xfId="0" applyFont="1" applyFill="1" applyBorder="1" applyAlignment="1" applyProtection="1">
      <alignment horizontal="center"/>
      <protection locked="0"/>
    </xf>
    <xf numFmtId="0" fontId="24" fillId="8" borderId="31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24" fillId="8" borderId="26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166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5" fillId="0" borderId="32" xfId="0" applyFont="1" applyBorder="1" applyAlignment="1">
      <alignment horizontal="center"/>
    </xf>
    <xf numFmtId="0" fontId="19" fillId="16" borderId="10" xfId="0" applyFont="1" applyFill="1" applyBorder="1" applyAlignment="1">
      <alignment horizontal="left"/>
    </xf>
    <xf numFmtId="0" fontId="19" fillId="16" borderId="11" xfId="0" applyFont="1" applyFill="1" applyBorder="1" applyAlignment="1">
      <alignment horizontal="left"/>
    </xf>
    <xf numFmtId="0" fontId="19" fillId="16" borderId="12" xfId="0" applyFont="1" applyFill="1" applyBorder="1" applyAlignment="1">
      <alignment horizontal="left"/>
    </xf>
    <xf numFmtId="0" fontId="16" fillId="4" borderId="33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8" fillId="4" borderId="35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/>
      <protection locked="0"/>
    </xf>
    <xf numFmtId="16" fontId="18" fillId="4" borderId="36" xfId="0" applyNumberFormat="1" applyFont="1" applyFill="1" applyBorder="1" applyAlignment="1" applyProtection="1">
      <alignment horizontal="center"/>
      <protection locked="0"/>
    </xf>
    <xf numFmtId="0" fontId="18" fillId="4" borderId="37" xfId="0" applyFont="1" applyFill="1" applyBorder="1" applyAlignment="1" applyProtection="1">
      <alignment horizontal="center"/>
      <protection locked="0"/>
    </xf>
    <xf numFmtId="0" fontId="19" fillId="16" borderId="33" xfId="0" applyFont="1" applyFill="1" applyBorder="1" applyAlignment="1">
      <alignment horizontal="left"/>
    </xf>
    <xf numFmtId="0" fontId="19" fillId="16" borderId="35" xfId="0" applyFont="1" applyFill="1" applyBorder="1" applyAlignment="1">
      <alignment horizontal="left"/>
    </xf>
    <xf numFmtId="0" fontId="19" fillId="16" borderId="36" xfId="0" applyFont="1" applyFill="1" applyBorder="1" applyAlignment="1">
      <alignment horizontal="left"/>
    </xf>
    <xf numFmtId="0" fontId="19" fillId="16" borderId="34" xfId="0" applyFont="1" applyFill="1" applyBorder="1" applyAlignment="1">
      <alignment horizontal="left"/>
    </xf>
    <xf numFmtId="0" fontId="19" fillId="16" borderId="0" xfId="0" applyFont="1" applyFill="1" applyBorder="1" applyAlignment="1">
      <alignment horizontal="left"/>
    </xf>
    <xf numFmtId="0" fontId="19" fillId="16" borderId="37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28</xdr:row>
      <xdr:rowOff>66675</xdr:rowOff>
    </xdr:from>
    <xdr:to>
      <xdr:col>11</xdr:col>
      <xdr:colOff>38100</xdr:colOff>
      <xdr:row>31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715000"/>
          <a:ext cx="2828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G302" totalsRowShown="0">
  <tableColumns count="7">
    <tableColumn id="1" name="PESCADO"/>
    <tableColumn id="2" name="PESO"/>
    <tableColumn id="3" name="PRECIO KG"/>
    <tableColumn id="4" name="PREPARADO"/>
    <tableColumn id="7" name="NOMBRE"/>
    <tableColumn id="13" name="CANTIDAD"/>
    <tableColumn id="12" name="PRECI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3"/>
  <sheetViews>
    <sheetView tabSelected="1" zoomScale="85" zoomScaleNormal="85" workbookViewId="0" topLeftCell="A1">
      <selection activeCell="D5" sqref="D5"/>
    </sheetView>
  </sheetViews>
  <sheetFormatPr defaultColWidth="11.421875" defaultRowHeight="15" outlineLevelRow="1" outlineLevelCol="1"/>
  <cols>
    <col min="1" max="1" width="29.57421875" style="0" customWidth="1"/>
    <col min="2" max="2" width="9.421875" style="0" customWidth="1"/>
    <col min="3" max="3" width="9.00390625" style="0" customWidth="1"/>
    <col min="4" max="4" width="15.00390625" style="0" customWidth="1"/>
    <col min="5" max="5" width="8.8515625" style="0" bestFit="1" customWidth="1"/>
    <col min="6" max="6" width="13.421875" style="0" hidden="1" customWidth="1" outlineLevel="1"/>
    <col min="7" max="7" width="10.140625" style="0" bestFit="1" customWidth="1" collapsed="1"/>
    <col min="8" max="8" width="1.28515625" style="0" customWidth="1"/>
    <col min="9" max="9" width="19.421875" style="0" customWidth="1"/>
    <col min="14" max="14" width="24.140625" style="0" bestFit="1" customWidth="1"/>
    <col min="16" max="16" width="24.140625" style="0" customWidth="1" outlineLevel="1"/>
    <col min="17" max="17" width="11.00390625" style="0" customWidth="1" outlineLevel="1"/>
  </cols>
  <sheetData>
    <row r="1" spans="1:11" ht="14.25">
      <c r="A1" s="73" t="s">
        <v>0</v>
      </c>
      <c r="B1" s="75" t="s">
        <v>1</v>
      </c>
      <c r="C1" s="77">
        <v>40877</v>
      </c>
      <c r="D1" s="79" t="s">
        <v>2</v>
      </c>
      <c r="E1" s="80"/>
      <c r="F1" s="80"/>
      <c r="G1" s="80"/>
      <c r="H1" s="80"/>
      <c r="I1" s="80"/>
      <c r="J1" s="80"/>
      <c r="K1" s="81"/>
    </row>
    <row r="2" spans="1:11" ht="14.25">
      <c r="A2" s="74"/>
      <c r="B2" s="76"/>
      <c r="C2" s="78"/>
      <c r="D2" s="82" t="s">
        <v>51</v>
      </c>
      <c r="E2" s="83"/>
      <c r="F2" s="83"/>
      <c r="G2" s="83"/>
      <c r="H2" s="83"/>
      <c r="I2" s="83"/>
      <c r="J2" s="83"/>
      <c r="K2" s="84"/>
    </row>
    <row r="3" spans="1:11" ht="15" thickBot="1">
      <c r="A3" s="1"/>
      <c r="B3" s="2"/>
      <c r="C3" s="3"/>
      <c r="D3" s="70" t="s">
        <v>3</v>
      </c>
      <c r="E3" s="71"/>
      <c r="F3" s="71"/>
      <c r="G3" s="71"/>
      <c r="H3" s="71"/>
      <c r="I3" s="71"/>
      <c r="J3" s="71"/>
      <c r="K3" s="72"/>
    </row>
    <row r="4" spans="1:8" ht="30.75" thickBot="1">
      <c r="A4" s="4" t="s">
        <v>4</v>
      </c>
      <c r="B4" s="5" t="s">
        <v>5</v>
      </c>
      <c r="C4" s="6" t="s">
        <v>6</v>
      </c>
      <c r="D4" s="7" t="s">
        <v>7</v>
      </c>
      <c r="E4" s="8" t="s">
        <v>8</v>
      </c>
      <c r="F4" s="9" t="s">
        <v>9</v>
      </c>
      <c r="G4" s="10" t="s">
        <v>10</v>
      </c>
      <c r="H4" s="11"/>
    </row>
    <row r="5" spans="1:18" s="21" customFormat="1" ht="15.75" thickBot="1">
      <c r="A5" s="12" t="s">
        <v>11</v>
      </c>
      <c r="B5" s="13">
        <v>0.4</v>
      </c>
      <c r="C5" s="13">
        <v>8.5</v>
      </c>
      <c r="D5" s="14"/>
      <c r="E5" s="15"/>
      <c r="F5" s="16">
        <f aca="true" t="shared" si="0" ref="F5:F36">IF(OR(E5=$I$9,E5=$I$12,E5=$I$15,E5=$I$18,E5=$I$21,E5=$I$24),1,0)</f>
        <v>0</v>
      </c>
      <c r="G5" s="17">
        <f>'GRUPO MADRID SERGIO'!$B5*'GRUPO MADRID SERGIO'!$C5</f>
        <v>3.4000000000000004</v>
      </c>
      <c r="H5" s="18"/>
      <c r="I5" s="19" t="s">
        <v>12</v>
      </c>
      <c r="J5" s="20" t="s">
        <v>13</v>
      </c>
      <c r="K5" s="20" t="s">
        <v>14</v>
      </c>
      <c r="P5" s="22" t="s">
        <v>15</v>
      </c>
      <c r="Q5" s="23" t="s">
        <v>16</v>
      </c>
      <c r="R5" s="23" t="s">
        <v>17</v>
      </c>
    </row>
    <row r="6" spans="1:18" s="21" customFormat="1" ht="15.75" thickBot="1">
      <c r="A6" s="12" t="s">
        <v>11</v>
      </c>
      <c r="B6" s="13">
        <v>0.5</v>
      </c>
      <c r="C6" s="13">
        <v>8.5</v>
      </c>
      <c r="D6" s="24"/>
      <c r="E6" s="25"/>
      <c r="F6" s="16">
        <f t="shared" si="0"/>
        <v>0</v>
      </c>
      <c r="G6" s="17">
        <f>'GRUPO MADRID SERGIO'!$B6*'GRUPO MADRID SERGIO'!$C6</f>
        <v>4.25</v>
      </c>
      <c r="H6" s="18"/>
      <c r="I6" s="26" t="s">
        <v>18</v>
      </c>
      <c r="J6" s="27">
        <f>J24+J21+J18+J15+J12+J9</f>
        <v>0</v>
      </c>
      <c r="K6" s="28">
        <f>J6*1.08</f>
        <v>0</v>
      </c>
      <c r="P6" s="11" t="s">
        <v>19</v>
      </c>
      <c r="Q6" s="29" t="str">
        <f>I9</f>
        <v>Monntecarmelo G1</v>
      </c>
      <c r="R6" s="30"/>
    </row>
    <row r="7" spans="1:18" s="21" customFormat="1" ht="15.75" thickBot="1">
      <c r="A7" s="12" t="s">
        <v>11</v>
      </c>
      <c r="B7" s="13">
        <v>0.4</v>
      </c>
      <c r="C7" s="13">
        <v>8.5</v>
      </c>
      <c r="D7" s="24"/>
      <c r="E7" s="25"/>
      <c r="F7" s="16">
        <f t="shared" si="0"/>
        <v>0</v>
      </c>
      <c r="G7" s="17">
        <f>'GRUPO MADRID SERGIO'!$B7*'GRUPO MADRID SERGIO'!$C7</f>
        <v>3.4000000000000004</v>
      </c>
      <c r="H7" s="18"/>
      <c r="I7" s="69" t="s">
        <v>20</v>
      </c>
      <c r="J7" s="69"/>
      <c r="K7" s="69"/>
      <c r="P7" s="11" t="s">
        <v>21</v>
      </c>
      <c r="Q7" s="31" t="str">
        <f>I12</f>
        <v>La Unión G2</v>
      </c>
      <c r="R7" s="30"/>
    </row>
    <row r="8" spans="1:18" s="21" customFormat="1" ht="15">
      <c r="A8" s="12" t="s">
        <v>11</v>
      </c>
      <c r="B8" s="13">
        <v>0.4</v>
      </c>
      <c r="C8" s="13">
        <v>8.5</v>
      </c>
      <c r="D8" s="24"/>
      <c r="E8" s="25"/>
      <c r="F8" s="16">
        <f t="shared" si="0"/>
        <v>0</v>
      </c>
      <c r="G8" s="17">
        <f>'GRUPO MADRID SERGIO'!$B8*'GRUPO MADRID SERGIO'!$C8</f>
        <v>3.4000000000000004</v>
      </c>
      <c r="H8" s="18"/>
      <c r="I8" s="32" t="s">
        <v>8</v>
      </c>
      <c r="J8" s="33" t="s">
        <v>22</v>
      </c>
      <c r="K8" s="34" t="s">
        <v>14</v>
      </c>
      <c r="P8" s="11" t="s">
        <v>23</v>
      </c>
      <c r="Q8" s="31" t="str">
        <f>I15</f>
        <v>Prospe G3</v>
      </c>
      <c r="R8" s="30"/>
    </row>
    <row r="9" spans="1:18" s="21" customFormat="1" ht="15.75" thickBot="1">
      <c r="A9" s="12" t="s">
        <v>11</v>
      </c>
      <c r="B9" s="13">
        <v>0.4</v>
      </c>
      <c r="C9" s="13">
        <v>8.5</v>
      </c>
      <c r="D9" s="24"/>
      <c r="E9" s="25"/>
      <c r="F9" s="16">
        <f t="shared" si="0"/>
        <v>0</v>
      </c>
      <c r="G9" s="17">
        <f>'GRUPO MADRID SERGIO'!$B9*'GRUPO MADRID SERGIO'!$C9</f>
        <v>3.4000000000000004</v>
      </c>
      <c r="H9" s="18"/>
      <c r="I9" s="35" t="s">
        <v>24</v>
      </c>
      <c r="J9" s="36">
        <f>DSUM($E$4:$G$302,$G$4,I8:I9)</f>
        <v>0</v>
      </c>
      <c r="K9" s="37">
        <f>J9*1.08</f>
        <v>0</v>
      </c>
      <c r="P9" s="11" t="s">
        <v>25</v>
      </c>
      <c r="Q9" s="31" t="str">
        <f>I18</f>
        <v>Vallekas G4</v>
      </c>
      <c r="R9" s="38"/>
    </row>
    <row r="10" spans="1:18" s="21" customFormat="1" ht="15.75" thickBot="1">
      <c r="A10" s="12" t="s">
        <v>11</v>
      </c>
      <c r="B10" s="13">
        <v>0.45</v>
      </c>
      <c r="C10" s="13">
        <v>8.5</v>
      </c>
      <c r="D10" s="24"/>
      <c r="E10" s="25"/>
      <c r="F10" s="16">
        <f t="shared" si="0"/>
        <v>0</v>
      </c>
      <c r="G10" s="17">
        <f>'GRUPO MADRID SERGIO'!$B10*'GRUPO MADRID SERGIO'!$C10</f>
        <v>3.825</v>
      </c>
      <c r="H10" s="18"/>
      <c r="I10" s="39"/>
      <c r="J10" s="39"/>
      <c r="K10" s="39"/>
      <c r="P10" s="38"/>
      <c r="Q10" s="31" t="str">
        <f>I21</f>
        <v>La Elipa G5</v>
      </c>
      <c r="R10" s="38"/>
    </row>
    <row r="11" spans="1:18" s="21" customFormat="1" ht="15">
      <c r="A11" s="12" t="s">
        <v>11</v>
      </c>
      <c r="B11" s="13">
        <v>0.45</v>
      </c>
      <c r="C11" s="13">
        <v>8.5</v>
      </c>
      <c r="D11" s="24"/>
      <c r="E11" s="25"/>
      <c r="F11" s="16">
        <f t="shared" si="0"/>
        <v>0</v>
      </c>
      <c r="G11" s="17">
        <f>'GRUPO MADRID SERGIO'!$B11*'GRUPO MADRID SERGIO'!$C11</f>
        <v>3.825</v>
      </c>
      <c r="H11" s="18"/>
      <c r="I11" s="32" t="s">
        <v>8</v>
      </c>
      <c r="J11" s="33" t="s">
        <v>22</v>
      </c>
      <c r="K11" s="34" t="s">
        <v>14</v>
      </c>
      <c r="P11" s="38"/>
      <c r="Q11" s="31" t="str">
        <f>I24</f>
        <v>Quintana G6</v>
      </c>
      <c r="R11" s="38"/>
    </row>
    <row r="12" spans="1:17" s="21" customFormat="1" ht="15.75" thickBot="1">
      <c r="A12" s="12" t="s">
        <v>11</v>
      </c>
      <c r="B12" s="13">
        <v>0.4</v>
      </c>
      <c r="C12" s="13">
        <v>8.5</v>
      </c>
      <c r="D12" s="24"/>
      <c r="E12" s="25"/>
      <c r="F12" s="16">
        <f t="shared" si="0"/>
        <v>0</v>
      </c>
      <c r="G12" s="17">
        <f>'GRUPO MADRID SERGIO'!$B12*'GRUPO MADRID SERGIO'!$C12</f>
        <v>3.4000000000000004</v>
      </c>
      <c r="H12" s="18"/>
      <c r="I12" s="40" t="s">
        <v>26</v>
      </c>
      <c r="J12" s="36">
        <f>DSUM($E$4:$G$302,$G$4,I11:I12)</f>
        <v>0</v>
      </c>
      <c r="K12" s="37">
        <f>J12*1.08</f>
        <v>0</v>
      </c>
      <c r="Q12" s="41" t="str">
        <f>I27</f>
        <v>Estrecho G8</v>
      </c>
    </row>
    <row r="13" spans="1:17" s="21" customFormat="1" ht="15.75" thickBot="1">
      <c r="A13" s="12" t="s">
        <v>11</v>
      </c>
      <c r="B13" s="13">
        <v>0.5</v>
      </c>
      <c r="C13" s="13">
        <v>8.5</v>
      </c>
      <c r="D13" s="24"/>
      <c r="E13" s="25"/>
      <c r="F13" s="16">
        <f t="shared" si="0"/>
        <v>0</v>
      </c>
      <c r="G13" s="17">
        <f>'GRUPO MADRID SERGIO'!$B13*'GRUPO MADRID SERGIO'!$C13</f>
        <v>4.25</v>
      </c>
      <c r="H13" s="18"/>
      <c r="I13" s="39"/>
      <c r="J13" s="39"/>
      <c r="K13" s="39"/>
      <c r="Q13" s="38"/>
    </row>
    <row r="14" spans="1:17" s="21" customFormat="1" ht="15">
      <c r="A14" s="12" t="s">
        <v>27</v>
      </c>
      <c r="B14" s="13">
        <v>0.55</v>
      </c>
      <c r="C14" s="13">
        <v>8.5</v>
      </c>
      <c r="D14" s="24"/>
      <c r="E14" s="25"/>
      <c r="F14" s="16">
        <f t="shared" si="0"/>
        <v>0</v>
      </c>
      <c r="G14" s="17">
        <f>'GRUPO MADRID SERGIO'!$B14*'GRUPO MADRID SERGIO'!$C14</f>
        <v>4.675000000000001</v>
      </c>
      <c r="H14" s="18"/>
      <c r="I14" s="32" t="s">
        <v>8</v>
      </c>
      <c r="J14" s="33" t="s">
        <v>22</v>
      </c>
      <c r="K14" s="34" t="s">
        <v>14</v>
      </c>
      <c r="Q14" s="38"/>
    </row>
    <row r="15" spans="1:17" s="21" customFormat="1" ht="15.75" thickBot="1">
      <c r="A15" s="12" t="s">
        <v>27</v>
      </c>
      <c r="B15" s="13">
        <v>0.4</v>
      </c>
      <c r="C15" s="13">
        <v>8.5</v>
      </c>
      <c r="D15" s="24"/>
      <c r="E15" s="25"/>
      <c r="F15" s="16">
        <f t="shared" si="0"/>
        <v>0</v>
      </c>
      <c r="G15" s="17">
        <f>'GRUPO MADRID SERGIO'!$B15*'GRUPO MADRID SERGIO'!$C15</f>
        <v>3.4000000000000004</v>
      </c>
      <c r="H15" s="18"/>
      <c r="I15" s="40" t="s">
        <v>28</v>
      </c>
      <c r="J15" s="36">
        <f>DSUM($E$4:$G$302,$G$4,I14:I15)</f>
        <v>0</v>
      </c>
      <c r="K15" s="37">
        <f>J15*1.08</f>
        <v>0</v>
      </c>
      <c r="Q15" s="38"/>
    </row>
    <row r="16" spans="1:17" s="30" customFormat="1" ht="14.25" customHeight="1" thickBot="1">
      <c r="A16" s="12" t="s">
        <v>29</v>
      </c>
      <c r="B16" s="13">
        <v>1</v>
      </c>
      <c r="C16" s="13">
        <v>5</v>
      </c>
      <c r="D16" s="24"/>
      <c r="E16" s="25"/>
      <c r="F16" s="16">
        <f t="shared" si="0"/>
        <v>0</v>
      </c>
      <c r="G16" s="17">
        <f>'GRUPO MADRID SERGIO'!$B16*'GRUPO MADRID SERGIO'!$C16</f>
        <v>5</v>
      </c>
      <c r="H16" s="42"/>
      <c r="I16" s="39"/>
      <c r="J16" s="39"/>
      <c r="K16" s="39"/>
      <c r="Q16" s="38"/>
    </row>
    <row r="17" spans="1:17" s="30" customFormat="1" ht="15">
      <c r="A17" s="12" t="s">
        <v>29</v>
      </c>
      <c r="B17" s="13">
        <v>1</v>
      </c>
      <c r="C17" s="13">
        <v>5</v>
      </c>
      <c r="D17" s="24"/>
      <c r="E17" s="25"/>
      <c r="F17" s="16">
        <f t="shared" si="0"/>
        <v>0</v>
      </c>
      <c r="G17" s="17">
        <f>'GRUPO MADRID SERGIO'!$B17*'GRUPO MADRID SERGIO'!$C17</f>
        <v>5</v>
      </c>
      <c r="H17" s="42"/>
      <c r="I17" s="32" t="s">
        <v>8</v>
      </c>
      <c r="J17" s="33" t="s">
        <v>22</v>
      </c>
      <c r="K17" s="34" t="s">
        <v>14</v>
      </c>
      <c r="Q17" s="38"/>
    </row>
    <row r="18" spans="1:17" s="30" customFormat="1" ht="15.75" thickBot="1">
      <c r="A18" s="12" t="s">
        <v>29</v>
      </c>
      <c r="B18" s="13">
        <v>1</v>
      </c>
      <c r="C18" s="13">
        <v>5</v>
      </c>
      <c r="D18" s="24"/>
      <c r="E18" s="25"/>
      <c r="F18" s="16">
        <f t="shared" si="0"/>
        <v>0</v>
      </c>
      <c r="G18" s="17">
        <f>'GRUPO MADRID SERGIO'!$B18*'GRUPO MADRID SERGIO'!$C18</f>
        <v>5</v>
      </c>
      <c r="H18" s="42"/>
      <c r="I18" s="40" t="s">
        <v>30</v>
      </c>
      <c r="J18" s="36">
        <f>DSUM($E$4:$G$302,$G$4,I17:I18)</f>
        <v>0</v>
      </c>
      <c r="K18" s="37">
        <f>J18*1.08</f>
        <v>0</v>
      </c>
      <c r="N18" s="38"/>
      <c r="Q18" s="38"/>
    </row>
    <row r="19" spans="1:17" s="30" customFormat="1" ht="15.75" thickBot="1">
      <c r="A19" s="12" t="s">
        <v>29</v>
      </c>
      <c r="B19" s="13">
        <v>1</v>
      </c>
      <c r="C19" s="13">
        <v>5</v>
      </c>
      <c r="D19" s="24"/>
      <c r="E19" s="25"/>
      <c r="F19" s="16">
        <f t="shared" si="0"/>
        <v>0</v>
      </c>
      <c r="G19" s="17">
        <f>'GRUPO MADRID SERGIO'!$B19*'GRUPO MADRID SERGIO'!$C19</f>
        <v>5</v>
      </c>
      <c r="H19" s="42"/>
      <c r="I19" s="39"/>
      <c r="J19" s="39"/>
      <c r="K19" s="39"/>
      <c r="Q19" s="38"/>
    </row>
    <row r="20" spans="1:17" s="30" customFormat="1" ht="15">
      <c r="A20" s="12" t="s">
        <v>29</v>
      </c>
      <c r="B20" s="13">
        <v>1</v>
      </c>
      <c r="C20" s="13">
        <v>5</v>
      </c>
      <c r="D20" s="24"/>
      <c r="E20" s="25"/>
      <c r="F20" s="16">
        <f t="shared" si="0"/>
        <v>0</v>
      </c>
      <c r="G20" s="17">
        <f>'GRUPO MADRID SERGIO'!$B20*'GRUPO MADRID SERGIO'!$C20</f>
        <v>5</v>
      </c>
      <c r="H20" s="42"/>
      <c r="I20" s="32" t="s">
        <v>8</v>
      </c>
      <c r="J20" s="33" t="s">
        <v>22</v>
      </c>
      <c r="K20" s="34" t="s">
        <v>14</v>
      </c>
      <c r="Q20" s="38"/>
    </row>
    <row r="21" spans="1:17" s="30" customFormat="1" ht="15.75" thickBot="1">
      <c r="A21" s="12" t="s">
        <v>29</v>
      </c>
      <c r="B21" s="13">
        <v>1</v>
      </c>
      <c r="C21" s="13">
        <v>5</v>
      </c>
      <c r="D21" s="24"/>
      <c r="E21" s="25"/>
      <c r="F21" s="16">
        <f t="shared" si="0"/>
        <v>0</v>
      </c>
      <c r="G21" s="17">
        <f>'GRUPO MADRID SERGIO'!$B21*'GRUPO MADRID SERGIO'!$C21</f>
        <v>5</v>
      </c>
      <c r="H21" s="42"/>
      <c r="I21" s="40" t="s">
        <v>31</v>
      </c>
      <c r="J21" s="36">
        <f>DSUM($E$4:$G$302,$G$4,I20:I21)</f>
        <v>0</v>
      </c>
      <c r="K21" s="37">
        <f>J21*1.08</f>
        <v>0</v>
      </c>
      <c r="Q21" s="38"/>
    </row>
    <row r="22" spans="1:17" s="30" customFormat="1" ht="15.75" thickBot="1">
      <c r="A22" s="12" t="s">
        <v>29</v>
      </c>
      <c r="B22" s="13">
        <v>1</v>
      </c>
      <c r="C22" s="13">
        <v>5</v>
      </c>
      <c r="D22" s="24"/>
      <c r="E22" s="25"/>
      <c r="F22" s="16">
        <f t="shared" si="0"/>
        <v>0</v>
      </c>
      <c r="G22" s="17">
        <f>'GRUPO MADRID SERGIO'!$B22*'GRUPO MADRID SERGIO'!$C22</f>
        <v>5</v>
      </c>
      <c r="H22" s="42"/>
      <c r="I22" s="39"/>
      <c r="J22" s="39"/>
      <c r="K22" s="39"/>
      <c r="Q22" s="38"/>
    </row>
    <row r="23" spans="1:11" s="38" customFormat="1" ht="15">
      <c r="A23" s="12" t="s">
        <v>11</v>
      </c>
      <c r="B23" s="13">
        <v>3.1</v>
      </c>
      <c r="C23" s="13">
        <v>7.5</v>
      </c>
      <c r="D23" s="24"/>
      <c r="E23" s="25"/>
      <c r="F23" s="16">
        <f t="shared" si="0"/>
        <v>0</v>
      </c>
      <c r="G23" s="17">
        <f>'GRUPO MADRID SERGIO'!$B23*'GRUPO MADRID SERGIO'!$C23</f>
        <v>23.25</v>
      </c>
      <c r="H23" s="43"/>
      <c r="I23" s="32" t="s">
        <v>8</v>
      </c>
      <c r="J23" s="33" t="s">
        <v>22</v>
      </c>
      <c r="K23" s="34" t="s">
        <v>14</v>
      </c>
    </row>
    <row r="24" spans="1:11" s="38" customFormat="1" ht="15.75" thickBot="1">
      <c r="A24" s="12" t="s">
        <v>11</v>
      </c>
      <c r="B24" s="13">
        <v>2.75</v>
      </c>
      <c r="C24" s="13">
        <v>7.5</v>
      </c>
      <c r="D24" s="24"/>
      <c r="E24" s="25"/>
      <c r="F24" s="16">
        <f t="shared" si="0"/>
        <v>0</v>
      </c>
      <c r="G24" s="17">
        <f>'GRUPO MADRID SERGIO'!$B24*'GRUPO MADRID SERGIO'!$C24</f>
        <v>20.625</v>
      </c>
      <c r="H24" s="43"/>
      <c r="I24" s="40" t="s">
        <v>32</v>
      </c>
      <c r="J24" s="36">
        <f>DSUM($E$4:$G$302,$G$4,I23:I24)</f>
        <v>0</v>
      </c>
      <c r="K24" s="37">
        <f>J24*1.08</f>
        <v>0</v>
      </c>
    </row>
    <row r="25" spans="1:8" s="38" customFormat="1" ht="15.75" thickBot="1">
      <c r="A25" s="12" t="s">
        <v>11</v>
      </c>
      <c r="B25" s="13">
        <v>1.5</v>
      </c>
      <c r="C25" s="13">
        <v>7.5</v>
      </c>
      <c r="D25" s="24"/>
      <c r="E25" s="25"/>
      <c r="F25" s="16">
        <f t="shared" si="0"/>
        <v>0</v>
      </c>
      <c r="G25" s="17">
        <f>'GRUPO MADRID SERGIO'!$B25*'GRUPO MADRID SERGIO'!$C25</f>
        <v>11.25</v>
      </c>
      <c r="H25" s="43"/>
    </row>
    <row r="26" spans="1:11" s="38" customFormat="1" ht="15">
      <c r="A26" s="12" t="s">
        <v>11</v>
      </c>
      <c r="B26" s="13">
        <v>1.75</v>
      </c>
      <c r="C26" s="13">
        <v>7.5</v>
      </c>
      <c r="D26" s="24"/>
      <c r="E26" s="25"/>
      <c r="F26" s="16">
        <f t="shared" si="0"/>
        <v>0</v>
      </c>
      <c r="G26" s="17">
        <f>'GRUPO MADRID SERGIO'!$B26*'GRUPO MADRID SERGIO'!$C26</f>
        <v>13.125</v>
      </c>
      <c r="H26" s="43"/>
      <c r="I26" s="32" t="s">
        <v>8</v>
      </c>
      <c r="J26" s="33" t="s">
        <v>22</v>
      </c>
      <c r="K26" s="34" t="s">
        <v>14</v>
      </c>
    </row>
    <row r="27" spans="1:11" s="38" customFormat="1" ht="15.75" thickBot="1">
      <c r="A27" s="12" t="s">
        <v>11</v>
      </c>
      <c r="B27" s="13">
        <v>2.45</v>
      </c>
      <c r="C27" s="13">
        <v>7.5</v>
      </c>
      <c r="D27" s="24"/>
      <c r="E27" s="25"/>
      <c r="F27" s="16">
        <f t="shared" si="0"/>
        <v>0</v>
      </c>
      <c r="G27" s="17">
        <f>'GRUPO MADRID SERGIO'!$B27*'GRUPO MADRID SERGIO'!$C27</f>
        <v>18.375</v>
      </c>
      <c r="H27" s="43"/>
      <c r="I27" s="40" t="s">
        <v>33</v>
      </c>
      <c r="J27" s="36">
        <f>DSUM($E$4:$G$302,$G$4,I26:I27)</f>
        <v>0</v>
      </c>
      <c r="K27" s="37">
        <f>J27*1.08</f>
        <v>0</v>
      </c>
    </row>
    <row r="28" spans="1:8" s="38" customFormat="1" ht="15">
      <c r="A28" s="12" t="s">
        <v>11</v>
      </c>
      <c r="B28" s="13">
        <v>2.1</v>
      </c>
      <c r="C28" s="13">
        <v>7.5</v>
      </c>
      <c r="D28" s="24"/>
      <c r="E28" s="25"/>
      <c r="F28" s="16">
        <f t="shared" si="0"/>
        <v>0</v>
      </c>
      <c r="G28" s="17">
        <f>'GRUPO MADRID SERGIO'!$B28*'GRUPO MADRID SERGIO'!$C28</f>
        <v>15.75</v>
      </c>
      <c r="H28" s="43"/>
    </row>
    <row r="29" spans="1:11" s="38" customFormat="1" ht="15">
      <c r="A29" s="12" t="s">
        <v>11</v>
      </c>
      <c r="B29" s="13">
        <v>2</v>
      </c>
      <c r="C29" s="13">
        <v>7.5</v>
      </c>
      <c r="D29" s="24"/>
      <c r="E29" s="25"/>
      <c r="F29" s="16">
        <f t="shared" si="0"/>
        <v>0</v>
      </c>
      <c r="G29" s="17">
        <f>'GRUPO MADRID SERGIO'!$B29*'GRUPO MADRID SERGIO'!$C29</f>
        <v>15</v>
      </c>
      <c r="H29" s="43"/>
      <c r="I29" s="44"/>
      <c r="J29" s="44"/>
      <c r="K29" s="44"/>
    </row>
    <row r="30" spans="1:11" s="38" customFormat="1" ht="15">
      <c r="A30" s="12" t="s">
        <v>11</v>
      </c>
      <c r="B30" s="13">
        <v>2.15</v>
      </c>
      <c r="C30" s="13">
        <v>7.5</v>
      </c>
      <c r="D30" s="24"/>
      <c r="E30" s="25"/>
      <c r="F30" s="16">
        <f t="shared" si="0"/>
        <v>0</v>
      </c>
      <c r="G30" s="17">
        <f>'GRUPO MADRID SERGIO'!$B30*'GRUPO MADRID SERGIO'!$C30</f>
        <v>16.125</v>
      </c>
      <c r="H30" s="43"/>
      <c r="I30" s="44"/>
      <c r="J30" s="44"/>
      <c r="K30" s="44"/>
    </row>
    <row r="31" spans="1:11" s="38" customFormat="1" ht="15">
      <c r="A31" s="12" t="s">
        <v>11</v>
      </c>
      <c r="B31" s="13">
        <v>2.15</v>
      </c>
      <c r="C31" s="13">
        <v>7.5</v>
      </c>
      <c r="D31" s="24"/>
      <c r="E31" s="25"/>
      <c r="F31" s="16">
        <f t="shared" si="0"/>
        <v>0</v>
      </c>
      <c r="G31" s="17">
        <f>'GRUPO MADRID SERGIO'!$B31*'GRUPO MADRID SERGIO'!$C31</f>
        <v>16.125</v>
      </c>
      <c r="H31" s="43"/>
      <c r="I31" s="44"/>
      <c r="J31" s="44"/>
      <c r="K31" s="44"/>
    </row>
    <row r="32" spans="1:11" s="38" customFormat="1" ht="15">
      <c r="A32" s="12" t="s">
        <v>11</v>
      </c>
      <c r="B32" s="13">
        <v>2.5</v>
      </c>
      <c r="C32" s="13">
        <v>7.5</v>
      </c>
      <c r="D32" s="24"/>
      <c r="E32" s="25"/>
      <c r="F32" s="16">
        <f t="shared" si="0"/>
        <v>0</v>
      </c>
      <c r="G32" s="17">
        <f>'GRUPO MADRID SERGIO'!$B32*'GRUPO MADRID SERGIO'!$C32</f>
        <v>18.75</v>
      </c>
      <c r="H32" s="43"/>
      <c r="I32" s="44"/>
      <c r="J32" s="44"/>
      <c r="K32" s="44"/>
    </row>
    <row r="33" spans="1:11" s="38" customFormat="1" ht="15">
      <c r="A33" s="12" t="s">
        <v>11</v>
      </c>
      <c r="B33" s="13">
        <v>2.2</v>
      </c>
      <c r="C33" s="13">
        <v>7.5</v>
      </c>
      <c r="D33" s="24"/>
      <c r="E33" s="25"/>
      <c r="F33" s="16">
        <f t="shared" si="0"/>
        <v>0</v>
      </c>
      <c r="G33" s="17">
        <f>'GRUPO MADRID SERGIO'!$B33*'GRUPO MADRID SERGIO'!$C33</f>
        <v>16.5</v>
      </c>
      <c r="H33" s="43"/>
      <c r="I33" s="44"/>
      <c r="J33" s="44"/>
      <c r="K33" s="44"/>
    </row>
    <row r="34" spans="1:11" s="38" customFormat="1" ht="15">
      <c r="A34" s="12" t="s">
        <v>11</v>
      </c>
      <c r="B34" s="13">
        <v>1.7</v>
      </c>
      <c r="C34" s="13">
        <v>7.5</v>
      </c>
      <c r="D34" s="24"/>
      <c r="E34" s="25"/>
      <c r="F34" s="16">
        <f t="shared" si="0"/>
        <v>0</v>
      </c>
      <c r="G34" s="17">
        <f>'GRUPO MADRID SERGIO'!$B34*'GRUPO MADRID SERGIO'!$C34</f>
        <v>12.75</v>
      </c>
      <c r="H34" s="43"/>
      <c r="I34" s="44"/>
      <c r="J34" s="44"/>
      <c r="K34" s="44"/>
    </row>
    <row r="35" spans="1:11" s="22" customFormat="1" ht="15">
      <c r="A35" s="12" t="s">
        <v>34</v>
      </c>
      <c r="B35" s="13">
        <v>3.3</v>
      </c>
      <c r="C35" s="13">
        <v>15</v>
      </c>
      <c r="D35" s="24"/>
      <c r="E35" s="25"/>
      <c r="F35" s="16">
        <f t="shared" si="0"/>
        <v>0</v>
      </c>
      <c r="G35" s="17">
        <f>'GRUPO MADRID SERGIO'!$B35*'GRUPO MADRID SERGIO'!$C35</f>
        <v>49.5</v>
      </c>
      <c r="H35" s="45"/>
      <c r="I35" s="44"/>
      <c r="J35" s="44"/>
      <c r="K35" s="44"/>
    </row>
    <row r="36" spans="1:11" s="22" customFormat="1" ht="15">
      <c r="A36" s="12" t="s">
        <v>34</v>
      </c>
      <c r="B36" s="13">
        <v>3.1</v>
      </c>
      <c r="C36" s="13">
        <v>15</v>
      </c>
      <c r="D36" s="24"/>
      <c r="E36" s="25"/>
      <c r="F36" s="16">
        <f t="shared" si="0"/>
        <v>0</v>
      </c>
      <c r="G36" s="17">
        <f>'GRUPO MADRID SERGIO'!$B36*'GRUPO MADRID SERGIO'!$C36</f>
        <v>46.5</v>
      </c>
      <c r="H36" s="45"/>
      <c r="I36" s="44"/>
      <c r="J36" s="44"/>
      <c r="K36" s="44"/>
    </row>
    <row r="37" spans="1:11" s="38" customFormat="1" ht="15">
      <c r="A37" s="12" t="s">
        <v>35</v>
      </c>
      <c r="B37" s="13">
        <v>0.85</v>
      </c>
      <c r="C37" s="13">
        <v>23</v>
      </c>
      <c r="D37" s="24"/>
      <c r="E37" s="25"/>
      <c r="F37" s="16">
        <f aca="true" t="shared" si="1" ref="F37:F68">IF(OR(E37=$I$9,E37=$I$12,E37=$I$15,E37=$I$18,E37=$I$21,E37=$I$24),1,0)</f>
        <v>0</v>
      </c>
      <c r="G37" s="17">
        <f>'GRUPO MADRID SERGIO'!$B37*'GRUPO MADRID SERGIO'!$C37</f>
        <v>19.55</v>
      </c>
      <c r="H37" s="43"/>
      <c r="I37" s="44"/>
      <c r="J37" s="44"/>
      <c r="K37" s="44"/>
    </row>
    <row r="38" spans="1:11" s="38" customFormat="1" ht="15">
      <c r="A38" s="12" t="s">
        <v>35</v>
      </c>
      <c r="B38" s="13">
        <v>0.75</v>
      </c>
      <c r="C38" s="13">
        <v>23</v>
      </c>
      <c r="D38" s="24"/>
      <c r="E38" s="25"/>
      <c r="F38" s="16">
        <f t="shared" si="1"/>
        <v>0</v>
      </c>
      <c r="G38" s="17">
        <f>'GRUPO MADRID SERGIO'!$B38*'GRUPO MADRID SERGIO'!$C38</f>
        <v>17.25</v>
      </c>
      <c r="H38" s="43"/>
      <c r="I38" s="44"/>
      <c r="J38" s="44"/>
      <c r="K38" s="44"/>
    </row>
    <row r="39" spans="1:11" s="38" customFormat="1" ht="15">
      <c r="A39" s="12" t="s">
        <v>35</v>
      </c>
      <c r="B39" s="13">
        <v>0.75</v>
      </c>
      <c r="C39" s="13">
        <v>23</v>
      </c>
      <c r="D39" s="24"/>
      <c r="E39" s="25"/>
      <c r="F39" s="16">
        <f t="shared" si="1"/>
        <v>0</v>
      </c>
      <c r="G39" s="17">
        <f>'GRUPO MADRID SERGIO'!$B39*'GRUPO MADRID SERGIO'!$C39</f>
        <v>17.25</v>
      </c>
      <c r="H39" s="43"/>
      <c r="I39" s="44"/>
      <c r="J39" s="44"/>
      <c r="K39" s="44"/>
    </row>
    <row r="40" spans="1:11" s="38" customFormat="1" ht="15">
      <c r="A40" s="12" t="s">
        <v>35</v>
      </c>
      <c r="B40" s="13">
        <v>0.6</v>
      </c>
      <c r="C40" s="13">
        <v>23</v>
      </c>
      <c r="D40" s="24"/>
      <c r="E40" s="25"/>
      <c r="F40" s="16">
        <f t="shared" si="1"/>
        <v>0</v>
      </c>
      <c r="G40" s="17">
        <f>'GRUPO MADRID SERGIO'!$B40*'GRUPO MADRID SERGIO'!$C40</f>
        <v>13.799999999999999</v>
      </c>
      <c r="H40" s="43"/>
      <c r="I40" s="44"/>
      <c r="J40" s="44"/>
      <c r="K40" s="44"/>
    </row>
    <row r="41" spans="1:11" s="38" customFormat="1" ht="15">
      <c r="A41" s="12" t="s">
        <v>35</v>
      </c>
      <c r="B41" s="13">
        <v>0.55</v>
      </c>
      <c r="C41" s="13">
        <v>23</v>
      </c>
      <c r="D41" s="24"/>
      <c r="E41" s="25"/>
      <c r="F41" s="16">
        <f t="shared" si="1"/>
        <v>0</v>
      </c>
      <c r="G41" s="17">
        <f>'GRUPO MADRID SERGIO'!$B41*'GRUPO MADRID SERGIO'!$C41</f>
        <v>12.65</v>
      </c>
      <c r="H41" s="43"/>
      <c r="I41" s="44"/>
      <c r="J41" s="44"/>
      <c r="K41" s="44"/>
    </row>
    <row r="42" spans="1:11" s="38" customFormat="1" ht="15">
      <c r="A42" s="12" t="s">
        <v>35</v>
      </c>
      <c r="B42" s="13">
        <v>0.55</v>
      </c>
      <c r="C42" s="13">
        <v>23</v>
      </c>
      <c r="D42" s="24"/>
      <c r="E42" s="25"/>
      <c r="F42" s="16">
        <f t="shared" si="1"/>
        <v>0</v>
      </c>
      <c r="G42" s="17">
        <f>'GRUPO MADRID SERGIO'!$B42*'GRUPO MADRID SERGIO'!$C42</f>
        <v>12.65</v>
      </c>
      <c r="H42" s="43"/>
      <c r="I42" s="44"/>
      <c r="J42" s="44"/>
      <c r="K42" s="44"/>
    </row>
    <row r="43" spans="1:11" s="47" customFormat="1" ht="15">
      <c r="A43" s="12" t="s">
        <v>36</v>
      </c>
      <c r="B43" s="13">
        <v>0.75</v>
      </c>
      <c r="C43" s="13">
        <v>6.9</v>
      </c>
      <c r="D43" s="24"/>
      <c r="E43" s="25"/>
      <c r="F43" s="16">
        <f t="shared" si="1"/>
        <v>0</v>
      </c>
      <c r="G43" s="17">
        <f>'GRUPO MADRID SERGIO'!$B43*'GRUPO MADRID SERGIO'!$C43</f>
        <v>5.175000000000001</v>
      </c>
      <c r="H43" s="46"/>
      <c r="I43" s="44"/>
      <c r="J43" s="44"/>
      <c r="K43" s="44"/>
    </row>
    <row r="44" spans="1:11" s="47" customFormat="1" ht="15">
      <c r="A44" s="12" t="s">
        <v>36</v>
      </c>
      <c r="B44" s="13">
        <v>0.75</v>
      </c>
      <c r="C44" s="13">
        <v>6.9</v>
      </c>
      <c r="D44" s="24"/>
      <c r="E44" s="25"/>
      <c r="F44" s="16">
        <f t="shared" si="1"/>
        <v>0</v>
      </c>
      <c r="G44" s="17">
        <f>'GRUPO MADRID SERGIO'!$B44*'GRUPO MADRID SERGIO'!$C44</f>
        <v>5.175000000000001</v>
      </c>
      <c r="H44" s="46"/>
      <c r="I44" s="44"/>
      <c r="J44" s="44"/>
      <c r="K44" s="44"/>
    </row>
    <row r="45" spans="1:11" s="38" customFormat="1" ht="15">
      <c r="A45" s="12" t="s">
        <v>37</v>
      </c>
      <c r="B45" s="13">
        <v>0.55</v>
      </c>
      <c r="C45" s="13">
        <v>13</v>
      </c>
      <c r="D45" s="24"/>
      <c r="E45" s="25"/>
      <c r="F45" s="16">
        <f t="shared" si="1"/>
        <v>0</v>
      </c>
      <c r="G45" s="17">
        <f>'GRUPO MADRID SERGIO'!$B45*'GRUPO MADRID SERGIO'!$C45</f>
        <v>7.15</v>
      </c>
      <c r="H45" s="43"/>
      <c r="I45" s="44"/>
      <c r="J45" s="44"/>
      <c r="K45" s="44"/>
    </row>
    <row r="46" spans="1:11" s="38" customFormat="1" ht="15">
      <c r="A46" s="12" t="s">
        <v>37</v>
      </c>
      <c r="B46" s="13">
        <v>0.65</v>
      </c>
      <c r="C46" s="13">
        <v>13</v>
      </c>
      <c r="D46" s="24"/>
      <c r="E46" s="25"/>
      <c r="F46" s="16">
        <f t="shared" si="1"/>
        <v>0</v>
      </c>
      <c r="G46" s="17">
        <f>'GRUPO MADRID SERGIO'!$B46*'GRUPO MADRID SERGIO'!$C46</f>
        <v>8.450000000000001</v>
      </c>
      <c r="H46" s="43"/>
      <c r="I46" s="44"/>
      <c r="J46" s="44"/>
      <c r="K46" s="44"/>
    </row>
    <row r="47" spans="1:11" s="38" customFormat="1" ht="15">
      <c r="A47" s="12" t="s">
        <v>37</v>
      </c>
      <c r="B47" s="13">
        <v>0.4</v>
      </c>
      <c r="C47" s="13">
        <v>13</v>
      </c>
      <c r="D47" s="24"/>
      <c r="E47" s="25"/>
      <c r="F47" s="16">
        <f t="shared" si="1"/>
        <v>0</v>
      </c>
      <c r="G47" s="17">
        <f>'GRUPO MADRID SERGIO'!$B47*'GRUPO MADRID SERGIO'!$C47</f>
        <v>5.2</v>
      </c>
      <c r="H47" s="43"/>
      <c r="I47" s="44"/>
      <c r="J47" s="44"/>
      <c r="K47" s="44"/>
    </row>
    <row r="48" spans="1:11" s="38" customFormat="1" ht="15">
      <c r="A48" s="12" t="s">
        <v>37</v>
      </c>
      <c r="B48" s="13">
        <v>0.45</v>
      </c>
      <c r="C48" s="13">
        <v>13</v>
      </c>
      <c r="D48" s="24"/>
      <c r="E48" s="25"/>
      <c r="F48" s="16">
        <f t="shared" si="1"/>
        <v>0</v>
      </c>
      <c r="G48" s="17">
        <f>'GRUPO MADRID SERGIO'!$B48*'GRUPO MADRID SERGIO'!$C48</f>
        <v>5.8500000000000005</v>
      </c>
      <c r="H48" s="43"/>
      <c r="I48" s="44"/>
      <c r="J48" s="44"/>
      <c r="K48" s="44"/>
    </row>
    <row r="49" spans="1:11" s="38" customFormat="1" ht="15">
      <c r="A49" s="12" t="s">
        <v>37</v>
      </c>
      <c r="B49" s="13">
        <v>0.4</v>
      </c>
      <c r="C49" s="13">
        <v>13</v>
      </c>
      <c r="D49" s="24"/>
      <c r="E49" s="25"/>
      <c r="F49" s="16">
        <f t="shared" si="1"/>
        <v>0</v>
      </c>
      <c r="G49" s="17">
        <f>'GRUPO MADRID SERGIO'!$B49*'GRUPO MADRID SERGIO'!$C49</f>
        <v>5.2</v>
      </c>
      <c r="H49" s="43"/>
      <c r="I49" s="44"/>
      <c r="J49" s="44"/>
      <c r="K49" s="44"/>
    </row>
    <row r="50" spans="1:11" s="49" customFormat="1" ht="15">
      <c r="A50" s="12" t="s">
        <v>38</v>
      </c>
      <c r="B50" s="13">
        <v>1.2</v>
      </c>
      <c r="C50" s="13">
        <v>11</v>
      </c>
      <c r="D50" s="24"/>
      <c r="E50" s="25"/>
      <c r="F50" s="16">
        <f t="shared" si="1"/>
        <v>0</v>
      </c>
      <c r="G50" s="17">
        <f>'GRUPO MADRID SERGIO'!$B50*'GRUPO MADRID SERGIO'!$C50</f>
        <v>13.2</v>
      </c>
      <c r="H50" s="48"/>
      <c r="I50" s="44"/>
      <c r="J50" s="44"/>
      <c r="K50" s="44"/>
    </row>
    <row r="51" spans="1:11" s="49" customFormat="1" ht="15">
      <c r="A51" s="12" t="s">
        <v>38</v>
      </c>
      <c r="B51" s="13">
        <v>1.5</v>
      </c>
      <c r="C51" s="13">
        <v>11</v>
      </c>
      <c r="D51" s="24"/>
      <c r="E51" s="25"/>
      <c r="F51" s="16">
        <f t="shared" si="1"/>
        <v>0</v>
      </c>
      <c r="G51" s="17">
        <f>'GRUPO MADRID SERGIO'!$B51*'GRUPO MADRID SERGIO'!$C51</f>
        <v>16.5</v>
      </c>
      <c r="H51" s="48"/>
      <c r="I51" s="44"/>
      <c r="J51" s="44"/>
      <c r="K51" s="44"/>
    </row>
    <row r="52" spans="1:11" s="49" customFormat="1" ht="15">
      <c r="A52" s="12" t="s">
        <v>38</v>
      </c>
      <c r="B52" s="13">
        <v>1.3</v>
      </c>
      <c r="C52" s="13">
        <v>11</v>
      </c>
      <c r="D52" s="24"/>
      <c r="E52" s="25"/>
      <c r="F52" s="16">
        <f t="shared" si="1"/>
        <v>0</v>
      </c>
      <c r="G52" s="17">
        <f>'GRUPO MADRID SERGIO'!$B52*'GRUPO MADRID SERGIO'!$C52</f>
        <v>14.3</v>
      </c>
      <c r="H52" s="48"/>
      <c r="I52" s="44"/>
      <c r="J52" s="44"/>
      <c r="K52" s="44"/>
    </row>
    <row r="53" spans="1:11" s="49" customFormat="1" ht="15">
      <c r="A53" s="12" t="s">
        <v>38</v>
      </c>
      <c r="B53" s="13">
        <v>2.2</v>
      </c>
      <c r="C53" s="13">
        <v>11</v>
      </c>
      <c r="D53" s="24"/>
      <c r="E53" s="25"/>
      <c r="F53" s="16">
        <f t="shared" si="1"/>
        <v>0</v>
      </c>
      <c r="G53" s="17">
        <f>'GRUPO MADRID SERGIO'!$B53*'GRUPO MADRID SERGIO'!$C53</f>
        <v>24.200000000000003</v>
      </c>
      <c r="H53" s="48"/>
      <c r="I53" s="44"/>
      <c r="J53" s="44"/>
      <c r="K53" s="44"/>
    </row>
    <row r="54" spans="1:11" s="49" customFormat="1" ht="15">
      <c r="A54" s="12" t="s">
        <v>38</v>
      </c>
      <c r="B54" s="13">
        <v>1.6</v>
      </c>
      <c r="C54" s="13">
        <v>11</v>
      </c>
      <c r="D54" s="24"/>
      <c r="E54" s="25"/>
      <c r="F54" s="16">
        <f t="shared" si="1"/>
        <v>0</v>
      </c>
      <c r="G54" s="17">
        <f>'GRUPO MADRID SERGIO'!$B54*'GRUPO MADRID SERGIO'!$C54</f>
        <v>17.6</v>
      </c>
      <c r="H54" s="48"/>
      <c r="I54" s="44"/>
      <c r="J54" s="44"/>
      <c r="K54" s="44"/>
    </row>
    <row r="55" spans="1:11" s="30" customFormat="1" ht="15">
      <c r="A55" s="12" t="s">
        <v>39</v>
      </c>
      <c r="B55" s="13">
        <v>9.35</v>
      </c>
      <c r="C55" s="13">
        <v>15</v>
      </c>
      <c r="D55" s="24"/>
      <c r="E55" s="25"/>
      <c r="F55" s="16">
        <f t="shared" si="1"/>
        <v>0</v>
      </c>
      <c r="G55" s="17">
        <f>'GRUPO MADRID SERGIO'!$B55*'GRUPO MADRID SERGIO'!$C55</f>
        <v>140.25</v>
      </c>
      <c r="H55" s="42"/>
      <c r="I55" s="44"/>
      <c r="J55" s="44"/>
      <c r="K55" s="44"/>
    </row>
    <row r="56" spans="1:11" s="30" customFormat="1" ht="15">
      <c r="A56" s="12" t="s">
        <v>39</v>
      </c>
      <c r="B56" s="13">
        <v>12</v>
      </c>
      <c r="C56" s="13">
        <v>15</v>
      </c>
      <c r="D56" s="24"/>
      <c r="E56" s="25"/>
      <c r="F56" s="16">
        <f t="shared" si="1"/>
        <v>0</v>
      </c>
      <c r="G56" s="17">
        <f>'GRUPO MADRID SERGIO'!$B56*'GRUPO MADRID SERGIO'!$C56</f>
        <v>180</v>
      </c>
      <c r="H56" s="42"/>
      <c r="I56" s="44"/>
      <c r="J56" s="44"/>
      <c r="K56" s="44"/>
    </row>
    <row r="57" spans="1:11" s="30" customFormat="1" ht="15">
      <c r="A57" s="12" t="s">
        <v>39</v>
      </c>
      <c r="B57" s="13">
        <v>12.5</v>
      </c>
      <c r="C57" s="13">
        <v>15</v>
      </c>
      <c r="D57" s="24"/>
      <c r="E57" s="25"/>
      <c r="F57" s="16">
        <f t="shared" si="1"/>
        <v>0</v>
      </c>
      <c r="G57" s="17">
        <f>'GRUPO MADRID SERGIO'!$B57*'GRUPO MADRID SERGIO'!$C57</f>
        <v>187.5</v>
      </c>
      <c r="H57" s="42"/>
      <c r="I57" s="44"/>
      <c r="J57" s="44"/>
      <c r="K57" s="44"/>
    </row>
    <row r="58" spans="1:11" s="30" customFormat="1" ht="15">
      <c r="A58" s="12" t="s">
        <v>39</v>
      </c>
      <c r="B58" s="13">
        <v>3.5</v>
      </c>
      <c r="C58" s="13">
        <v>15</v>
      </c>
      <c r="D58" s="24"/>
      <c r="E58" s="25"/>
      <c r="F58" s="16">
        <f t="shared" si="1"/>
        <v>0</v>
      </c>
      <c r="G58" s="17">
        <f>'GRUPO MADRID SERGIO'!$B58*'GRUPO MADRID SERGIO'!$C58</f>
        <v>52.5</v>
      </c>
      <c r="H58" s="42"/>
      <c r="I58" s="44"/>
      <c r="J58" s="44"/>
      <c r="K58" s="44"/>
    </row>
    <row r="59" spans="1:11" s="30" customFormat="1" ht="15">
      <c r="A59" s="12" t="s">
        <v>39</v>
      </c>
      <c r="B59" s="13">
        <v>4.3</v>
      </c>
      <c r="C59" s="13">
        <v>15</v>
      </c>
      <c r="D59" s="24"/>
      <c r="E59" s="25"/>
      <c r="F59" s="16">
        <f t="shared" si="1"/>
        <v>0</v>
      </c>
      <c r="G59" s="17">
        <f>'GRUPO MADRID SERGIO'!$B59*'GRUPO MADRID SERGIO'!$C59</f>
        <v>64.5</v>
      </c>
      <c r="H59" s="42"/>
      <c r="I59" s="44"/>
      <c r="J59" s="44"/>
      <c r="K59" s="44"/>
    </row>
    <row r="60" spans="1:11" s="30" customFormat="1" ht="15">
      <c r="A60" s="12" t="s">
        <v>39</v>
      </c>
      <c r="B60" s="13">
        <v>1.2</v>
      </c>
      <c r="C60" s="13">
        <v>9.5</v>
      </c>
      <c r="D60" s="24"/>
      <c r="E60" s="25"/>
      <c r="F60" s="16">
        <f t="shared" si="1"/>
        <v>0</v>
      </c>
      <c r="G60" s="17">
        <f>'GRUPO MADRID SERGIO'!$B60*'GRUPO MADRID SERGIO'!$C60</f>
        <v>11.4</v>
      </c>
      <c r="H60" s="42"/>
      <c r="I60" s="44"/>
      <c r="J60" s="44"/>
      <c r="K60" s="44"/>
    </row>
    <row r="61" spans="1:11" s="30" customFormat="1" ht="15">
      <c r="A61" s="12" t="s">
        <v>39</v>
      </c>
      <c r="B61" s="13">
        <v>1.1</v>
      </c>
      <c r="C61" s="13">
        <v>9.5</v>
      </c>
      <c r="D61" s="24"/>
      <c r="E61" s="25"/>
      <c r="F61" s="16">
        <f t="shared" si="1"/>
        <v>0</v>
      </c>
      <c r="G61" s="17">
        <f>'GRUPO MADRID SERGIO'!$B61*'GRUPO MADRID SERGIO'!$C61</f>
        <v>10.450000000000001</v>
      </c>
      <c r="H61" s="42"/>
      <c r="I61" s="44"/>
      <c r="J61" s="44"/>
      <c r="K61" s="44"/>
    </row>
    <row r="62" spans="1:11" s="30" customFormat="1" ht="15">
      <c r="A62" s="12" t="s">
        <v>39</v>
      </c>
      <c r="B62" s="13">
        <v>1.3</v>
      </c>
      <c r="C62" s="13">
        <v>9.5</v>
      </c>
      <c r="D62" s="24"/>
      <c r="E62" s="25"/>
      <c r="F62" s="16">
        <f t="shared" si="1"/>
        <v>0</v>
      </c>
      <c r="G62" s="17">
        <f>'GRUPO MADRID SERGIO'!$B62*'GRUPO MADRID SERGIO'!$C62</f>
        <v>12.35</v>
      </c>
      <c r="H62" s="42"/>
      <c r="I62" s="44"/>
      <c r="J62" s="44"/>
      <c r="K62" s="44"/>
    </row>
    <row r="63" spans="1:11" s="30" customFormat="1" ht="15">
      <c r="A63" s="12" t="s">
        <v>39</v>
      </c>
      <c r="B63" s="13">
        <v>1.1</v>
      </c>
      <c r="C63" s="13">
        <v>9.5</v>
      </c>
      <c r="D63" s="24"/>
      <c r="E63" s="25"/>
      <c r="F63" s="16">
        <f t="shared" si="1"/>
        <v>0</v>
      </c>
      <c r="G63" s="17">
        <f>'GRUPO MADRID SERGIO'!$B63*'GRUPO MADRID SERGIO'!$C63</f>
        <v>10.450000000000001</v>
      </c>
      <c r="H63" s="42"/>
      <c r="I63" s="44"/>
      <c r="J63" s="44"/>
      <c r="K63" s="44"/>
    </row>
    <row r="64" spans="1:8" s="44" customFormat="1" ht="15">
      <c r="A64" s="12" t="s">
        <v>36</v>
      </c>
      <c r="B64" s="13">
        <v>0.9</v>
      </c>
      <c r="C64" s="13">
        <v>5.5</v>
      </c>
      <c r="D64" s="24"/>
      <c r="E64" s="25"/>
      <c r="F64" s="16">
        <f t="shared" si="1"/>
        <v>0</v>
      </c>
      <c r="G64" s="17">
        <f>'GRUPO MADRID SERGIO'!$B64*'GRUPO MADRID SERGIO'!$C64</f>
        <v>4.95</v>
      </c>
      <c r="H64" s="50"/>
    </row>
    <row r="65" spans="1:8" s="44" customFormat="1" ht="15">
      <c r="A65" s="12" t="s">
        <v>36</v>
      </c>
      <c r="B65" s="13">
        <v>0.5</v>
      </c>
      <c r="C65" s="13">
        <v>5.5</v>
      </c>
      <c r="D65" s="24"/>
      <c r="E65" s="25"/>
      <c r="F65" s="16">
        <f t="shared" si="1"/>
        <v>0</v>
      </c>
      <c r="G65" s="17">
        <f>'GRUPO MADRID SERGIO'!$B65*'GRUPO MADRID SERGIO'!$C65</f>
        <v>2.75</v>
      </c>
      <c r="H65" s="50"/>
    </row>
    <row r="66" spans="1:8" s="44" customFormat="1" ht="15">
      <c r="A66" s="12" t="s">
        <v>36</v>
      </c>
      <c r="B66" s="13">
        <v>0.5</v>
      </c>
      <c r="C66" s="13">
        <v>5.5</v>
      </c>
      <c r="D66" s="24"/>
      <c r="E66" s="25"/>
      <c r="F66" s="16">
        <f t="shared" si="1"/>
        <v>0</v>
      </c>
      <c r="G66" s="17">
        <f>'GRUPO MADRID SERGIO'!$B66*'GRUPO MADRID SERGIO'!$C66</f>
        <v>2.75</v>
      </c>
      <c r="H66" s="50"/>
    </row>
    <row r="67" spans="1:8" s="44" customFormat="1" ht="15">
      <c r="A67" s="12" t="s">
        <v>36</v>
      </c>
      <c r="B67" s="13">
        <v>0.4</v>
      </c>
      <c r="C67" s="13">
        <v>5.5</v>
      </c>
      <c r="D67" s="24"/>
      <c r="E67" s="25"/>
      <c r="F67" s="16">
        <f t="shared" si="1"/>
        <v>0</v>
      </c>
      <c r="G67" s="17">
        <f>'GRUPO MADRID SERGIO'!$B67*'GRUPO MADRID SERGIO'!$C67</f>
        <v>2.2</v>
      </c>
      <c r="H67" s="50"/>
    </row>
    <row r="68" spans="1:8" s="44" customFormat="1" ht="15">
      <c r="A68" s="12" t="s">
        <v>36</v>
      </c>
      <c r="B68" s="13">
        <v>0.75</v>
      </c>
      <c r="C68" s="13">
        <v>5.5</v>
      </c>
      <c r="D68" s="24"/>
      <c r="E68" s="25"/>
      <c r="F68" s="16">
        <f t="shared" si="1"/>
        <v>0</v>
      </c>
      <c r="G68" s="17">
        <f>'GRUPO MADRID SERGIO'!$B68*'GRUPO MADRID SERGIO'!$C68</f>
        <v>4.125</v>
      </c>
      <c r="H68" s="50"/>
    </row>
    <row r="69" spans="1:8" s="44" customFormat="1" ht="15">
      <c r="A69" s="12" t="s">
        <v>36</v>
      </c>
      <c r="B69" s="13">
        <v>0.75</v>
      </c>
      <c r="C69" s="13">
        <v>5.5</v>
      </c>
      <c r="D69" s="24"/>
      <c r="E69" s="25"/>
      <c r="F69" s="16">
        <f aca="true" t="shared" si="2" ref="F69:F100">IF(OR(E69=$I$9,E69=$I$12,E69=$I$15,E69=$I$18,E69=$I$21,E69=$I$24),1,0)</f>
        <v>0</v>
      </c>
      <c r="G69" s="17">
        <f>'GRUPO MADRID SERGIO'!$B69*'GRUPO MADRID SERGIO'!$C69</f>
        <v>4.125</v>
      </c>
      <c r="H69" s="50"/>
    </row>
    <row r="70" spans="1:8" s="52" customFormat="1" ht="15">
      <c r="A70" s="12" t="s">
        <v>40</v>
      </c>
      <c r="B70" s="13">
        <v>1.2</v>
      </c>
      <c r="C70" s="13">
        <v>23</v>
      </c>
      <c r="D70" s="24"/>
      <c r="E70" s="25"/>
      <c r="F70" s="16">
        <f t="shared" si="2"/>
        <v>0</v>
      </c>
      <c r="G70" s="17">
        <f>'GRUPO MADRID SERGIO'!$B70*'GRUPO MADRID SERGIO'!$C70</f>
        <v>27.599999999999998</v>
      </c>
      <c r="H70" s="51"/>
    </row>
    <row r="71" spans="1:8" s="52" customFormat="1" ht="15">
      <c r="A71" s="12" t="s">
        <v>40</v>
      </c>
      <c r="B71" s="13">
        <v>1.05</v>
      </c>
      <c r="C71" s="13">
        <v>23</v>
      </c>
      <c r="D71" s="24"/>
      <c r="E71" s="25"/>
      <c r="F71" s="16">
        <f t="shared" si="2"/>
        <v>0</v>
      </c>
      <c r="G71" s="17">
        <f>'GRUPO MADRID SERGIO'!$B71*'GRUPO MADRID SERGIO'!$C71</f>
        <v>24.150000000000002</v>
      </c>
      <c r="H71" s="51"/>
    </row>
    <row r="72" spans="1:8" s="52" customFormat="1" ht="15">
      <c r="A72" s="12" t="s">
        <v>40</v>
      </c>
      <c r="B72" s="13">
        <v>0.9</v>
      </c>
      <c r="C72" s="13">
        <v>23</v>
      </c>
      <c r="D72" s="24"/>
      <c r="E72" s="25"/>
      <c r="F72" s="16">
        <f t="shared" si="2"/>
        <v>0</v>
      </c>
      <c r="G72" s="17">
        <f>'GRUPO MADRID SERGIO'!$B72*'GRUPO MADRID SERGIO'!$C72</f>
        <v>20.7</v>
      </c>
      <c r="H72" s="51"/>
    </row>
    <row r="73" spans="1:8" s="52" customFormat="1" ht="15">
      <c r="A73" s="12" t="s">
        <v>40</v>
      </c>
      <c r="B73" s="13">
        <v>3.5</v>
      </c>
      <c r="C73" s="13">
        <v>29</v>
      </c>
      <c r="D73" s="24"/>
      <c r="E73" s="25"/>
      <c r="F73" s="16">
        <f t="shared" si="2"/>
        <v>0</v>
      </c>
      <c r="G73" s="17">
        <f>'GRUPO MADRID SERGIO'!$B73*'GRUPO MADRID SERGIO'!$C73</f>
        <v>101.5</v>
      </c>
      <c r="H73" s="51"/>
    </row>
    <row r="74" spans="1:8" s="52" customFormat="1" ht="15">
      <c r="A74" s="12" t="s">
        <v>40</v>
      </c>
      <c r="B74" s="13">
        <v>4</v>
      </c>
      <c r="C74" s="13">
        <v>29</v>
      </c>
      <c r="D74" s="24"/>
      <c r="E74" s="25"/>
      <c r="F74" s="16">
        <f t="shared" si="2"/>
        <v>0</v>
      </c>
      <c r="G74" s="17">
        <f>'GRUPO MADRID SERGIO'!$B74*'GRUPO MADRID SERGIO'!$C74</f>
        <v>116</v>
      </c>
      <c r="H74" s="51"/>
    </row>
    <row r="75" spans="1:8" s="52" customFormat="1" ht="15">
      <c r="A75" s="12" t="s">
        <v>40</v>
      </c>
      <c r="B75" s="13">
        <v>3.2</v>
      </c>
      <c r="C75" s="13">
        <v>29</v>
      </c>
      <c r="D75" s="24"/>
      <c r="E75" s="25"/>
      <c r="F75" s="16">
        <f t="shared" si="2"/>
        <v>0</v>
      </c>
      <c r="G75" s="17">
        <f>'GRUPO MADRID SERGIO'!$B75*'GRUPO MADRID SERGIO'!$C75</f>
        <v>92.80000000000001</v>
      </c>
      <c r="H75" s="51"/>
    </row>
    <row r="76" spans="1:8" s="52" customFormat="1" ht="15">
      <c r="A76" s="12" t="s">
        <v>40</v>
      </c>
      <c r="B76" s="13">
        <v>0.6</v>
      </c>
      <c r="C76" s="13">
        <v>23</v>
      </c>
      <c r="D76" s="24"/>
      <c r="E76" s="25"/>
      <c r="F76" s="16">
        <f t="shared" si="2"/>
        <v>0</v>
      </c>
      <c r="G76" s="17">
        <f>'GRUPO MADRID SERGIO'!$B76*'GRUPO MADRID SERGIO'!$C76</f>
        <v>13.799999999999999</v>
      </c>
      <c r="H76" s="51"/>
    </row>
    <row r="77" spans="1:8" s="38" customFormat="1" ht="15">
      <c r="A77" s="12" t="s">
        <v>41</v>
      </c>
      <c r="B77" s="13">
        <v>1.3</v>
      </c>
      <c r="C77" s="13">
        <v>19</v>
      </c>
      <c r="D77" s="24"/>
      <c r="E77" s="25"/>
      <c r="F77" s="16">
        <f t="shared" si="2"/>
        <v>0</v>
      </c>
      <c r="G77" s="17">
        <f>'GRUPO MADRID SERGIO'!$B77*'GRUPO MADRID SERGIO'!$C77</f>
        <v>24.7</v>
      </c>
      <c r="H77" s="43"/>
    </row>
    <row r="78" spans="1:8" s="38" customFormat="1" ht="15">
      <c r="A78" s="12" t="s">
        <v>41</v>
      </c>
      <c r="B78" s="13">
        <v>1.1</v>
      </c>
      <c r="C78" s="13">
        <v>19</v>
      </c>
      <c r="D78" s="24"/>
      <c r="E78" s="25"/>
      <c r="F78" s="16">
        <f t="shared" si="2"/>
        <v>0</v>
      </c>
      <c r="G78" s="17">
        <f>'GRUPO MADRID SERGIO'!$B78*'GRUPO MADRID SERGIO'!$C78</f>
        <v>20.900000000000002</v>
      </c>
      <c r="H78" s="43"/>
    </row>
    <row r="79" spans="1:8" s="38" customFormat="1" ht="15">
      <c r="A79" s="12" t="s">
        <v>41</v>
      </c>
      <c r="B79" s="13">
        <v>0.9</v>
      </c>
      <c r="C79" s="13">
        <v>19</v>
      </c>
      <c r="D79" s="24"/>
      <c r="E79" s="25"/>
      <c r="F79" s="16">
        <f t="shared" si="2"/>
        <v>0</v>
      </c>
      <c r="G79" s="17">
        <f>'GRUPO MADRID SERGIO'!$B79*'GRUPO MADRID SERGIO'!$C79</f>
        <v>17.1</v>
      </c>
      <c r="H79" s="43"/>
    </row>
    <row r="80" spans="1:8" s="38" customFormat="1" ht="15">
      <c r="A80" s="12" t="s">
        <v>41</v>
      </c>
      <c r="B80" s="13">
        <v>0.6</v>
      </c>
      <c r="C80" s="13">
        <v>19</v>
      </c>
      <c r="D80" s="24"/>
      <c r="E80" s="25"/>
      <c r="F80" s="16">
        <f t="shared" si="2"/>
        <v>0</v>
      </c>
      <c r="G80" s="17">
        <f>'GRUPO MADRID SERGIO'!$B80*'GRUPO MADRID SERGIO'!$C80</f>
        <v>11.4</v>
      </c>
      <c r="H80" s="43"/>
    </row>
    <row r="81" spans="1:8" s="38" customFormat="1" ht="15">
      <c r="A81" s="12" t="s">
        <v>41</v>
      </c>
      <c r="B81" s="13">
        <v>3.4</v>
      </c>
      <c r="C81" s="13">
        <v>19</v>
      </c>
      <c r="D81" s="24"/>
      <c r="E81" s="25"/>
      <c r="F81" s="16">
        <f t="shared" si="2"/>
        <v>0</v>
      </c>
      <c r="G81" s="17">
        <f>'GRUPO MADRID SERGIO'!$B81*'GRUPO MADRID SERGIO'!$C81</f>
        <v>64.6</v>
      </c>
      <c r="H81" s="43"/>
    </row>
    <row r="82" spans="1:8" s="38" customFormat="1" ht="15">
      <c r="A82" s="12" t="s">
        <v>41</v>
      </c>
      <c r="B82" s="13">
        <v>1.8</v>
      </c>
      <c r="C82" s="13">
        <v>19</v>
      </c>
      <c r="D82" s="24"/>
      <c r="E82" s="25"/>
      <c r="F82" s="16">
        <f t="shared" si="2"/>
        <v>0</v>
      </c>
      <c r="G82" s="17">
        <f>'GRUPO MADRID SERGIO'!$B82*'GRUPO MADRID SERGIO'!$C82</f>
        <v>34.2</v>
      </c>
      <c r="H82" s="43"/>
    </row>
    <row r="83" spans="1:8" s="38" customFormat="1" ht="15">
      <c r="A83" s="12" t="s">
        <v>41</v>
      </c>
      <c r="B83" s="13">
        <v>1.7</v>
      </c>
      <c r="C83" s="13">
        <v>19</v>
      </c>
      <c r="D83" s="24"/>
      <c r="E83" s="25"/>
      <c r="F83" s="16">
        <f t="shared" si="2"/>
        <v>0</v>
      </c>
      <c r="G83" s="17">
        <f>'GRUPO MADRID SERGIO'!$B83*'GRUPO MADRID SERGIO'!$C83</f>
        <v>32.3</v>
      </c>
      <c r="H83" s="43"/>
    </row>
    <row r="84" spans="1:8" s="53" customFormat="1" ht="15">
      <c r="A84" s="12" t="s">
        <v>37</v>
      </c>
      <c r="B84" s="13">
        <v>0.75</v>
      </c>
      <c r="C84" s="13">
        <v>9.9</v>
      </c>
      <c r="D84" s="24"/>
      <c r="E84" s="25"/>
      <c r="F84" s="16">
        <f t="shared" si="2"/>
        <v>0</v>
      </c>
      <c r="G84" s="17">
        <f>'GRUPO MADRID SERGIO'!$B84*'GRUPO MADRID SERGIO'!$C84</f>
        <v>7.425000000000001</v>
      </c>
      <c r="H84" s="43"/>
    </row>
    <row r="85" spans="1:8" s="53" customFormat="1" ht="15">
      <c r="A85" s="12" t="s">
        <v>37</v>
      </c>
      <c r="B85" s="13">
        <v>0.6</v>
      </c>
      <c r="C85" s="13">
        <v>9.9</v>
      </c>
      <c r="D85" s="24"/>
      <c r="E85" s="25"/>
      <c r="F85" s="16">
        <f t="shared" si="2"/>
        <v>0</v>
      </c>
      <c r="G85" s="17">
        <f>'GRUPO MADRID SERGIO'!$B85*'GRUPO MADRID SERGIO'!$C85</f>
        <v>5.94</v>
      </c>
      <c r="H85" s="43"/>
    </row>
    <row r="86" spans="1:8" s="53" customFormat="1" ht="15">
      <c r="A86" s="12" t="s">
        <v>37</v>
      </c>
      <c r="B86" s="13">
        <v>0.6</v>
      </c>
      <c r="C86" s="13">
        <v>9.9</v>
      </c>
      <c r="D86" s="24"/>
      <c r="E86" s="25"/>
      <c r="F86" s="16">
        <f t="shared" si="2"/>
        <v>0</v>
      </c>
      <c r="G86" s="17">
        <f>'GRUPO MADRID SERGIO'!$B86*'GRUPO MADRID SERGIO'!$C86</f>
        <v>5.94</v>
      </c>
      <c r="H86" s="43"/>
    </row>
    <row r="87" spans="1:8" s="53" customFormat="1" ht="15">
      <c r="A87" s="12" t="s">
        <v>37</v>
      </c>
      <c r="B87" s="13">
        <v>0.65</v>
      </c>
      <c r="C87" s="13">
        <v>9.9</v>
      </c>
      <c r="D87" s="24"/>
      <c r="E87" s="25"/>
      <c r="F87" s="16">
        <f t="shared" si="2"/>
        <v>0</v>
      </c>
      <c r="G87" s="17">
        <f>'GRUPO MADRID SERGIO'!$B87*'GRUPO MADRID SERGIO'!$C87</f>
        <v>6.4350000000000005</v>
      </c>
      <c r="H87" s="43"/>
    </row>
    <row r="88" spans="1:8" s="53" customFormat="1" ht="15">
      <c r="A88" s="12" t="s">
        <v>37</v>
      </c>
      <c r="B88" s="13">
        <v>0.4</v>
      </c>
      <c r="C88" s="13">
        <v>9.9</v>
      </c>
      <c r="D88" s="24"/>
      <c r="E88" s="25"/>
      <c r="F88" s="16">
        <f t="shared" si="2"/>
        <v>0</v>
      </c>
      <c r="G88" s="17">
        <f>'GRUPO MADRID SERGIO'!$B88*'GRUPO MADRID SERGIO'!$C88</f>
        <v>3.9600000000000004</v>
      </c>
      <c r="H88" s="43"/>
    </row>
    <row r="89" spans="1:8" s="53" customFormat="1" ht="15">
      <c r="A89" s="12" t="s">
        <v>37</v>
      </c>
      <c r="B89" s="13">
        <v>0.4</v>
      </c>
      <c r="C89" s="13">
        <v>9.9</v>
      </c>
      <c r="D89" s="24"/>
      <c r="E89" s="25"/>
      <c r="F89" s="16">
        <f t="shared" si="2"/>
        <v>0</v>
      </c>
      <c r="G89" s="17">
        <f>'GRUPO MADRID SERGIO'!$B89*'GRUPO MADRID SERGIO'!$C89</f>
        <v>3.9600000000000004</v>
      </c>
      <c r="H89" s="43"/>
    </row>
    <row r="90" spans="1:8" s="53" customFormat="1" ht="15">
      <c r="A90" s="12" t="s">
        <v>37</v>
      </c>
      <c r="B90" s="13">
        <v>0.4</v>
      </c>
      <c r="C90" s="13">
        <v>9.9</v>
      </c>
      <c r="D90" s="24"/>
      <c r="E90" s="25"/>
      <c r="F90" s="16">
        <f t="shared" si="2"/>
        <v>0</v>
      </c>
      <c r="G90" s="17">
        <f>'GRUPO MADRID SERGIO'!$B90*'GRUPO MADRID SERGIO'!$C90</f>
        <v>3.9600000000000004</v>
      </c>
      <c r="H90" s="43"/>
    </row>
    <row r="91" spans="1:8" s="53" customFormat="1" ht="15">
      <c r="A91" s="12" t="s">
        <v>37</v>
      </c>
      <c r="B91" s="13">
        <v>0.35</v>
      </c>
      <c r="C91" s="13">
        <v>9.9</v>
      </c>
      <c r="D91" s="24"/>
      <c r="E91" s="25"/>
      <c r="F91" s="16">
        <f t="shared" si="2"/>
        <v>0</v>
      </c>
      <c r="G91" s="17">
        <f>'GRUPO MADRID SERGIO'!$B91*'GRUPO MADRID SERGIO'!$C91</f>
        <v>3.465</v>
      </c>
      <c r="H91" s="43"/>
    </row>
    <row r="92" spans="1:8" s="53" customFormat="1" ht="15">
      <c r="A92" s="12" t="s">
        <v>37</v>
      </c>
      <c r="B92" s="13">
        <v>0.8</v>
      </c>
      <c r="C92" s="13">
        <v>9.9</v>
      </c>
      <c r="D92" s="24"/>
      <c r="E92" s="25"/>
      <c r="F92" s="16">
        <f t="shared" si="2"/>
        <v>0</v>
      </c>
      <c r="G92" s="17">
        <f>'GRUPO MADRID SERGIO'!$B92*'GRUPO MADRID SERGIO'!$C92</f>
        <v>7.920000000000001</v>
      </c>
      <c r="H92" s="43"/>
    </row>
    <row r="93" spans="1:8" s="53" customFormat="1" ht="15">
      <c r="A93" s="12" t="s">
        <v>37</v>
      </c>
      <c r="B93" s="13">
        <v>0.8</v>
      </c>
      <c r="C93" s="13">
        <v>9.9</v>
      </c>
      <c r="D93" s="24"/>
      <c r="E93" s="25"/>
      <c r="F93" s="16">
        <f t="shared" si="2"/>
        <v>0</v>
      </c>
      <c r="G93" s="17">
        <f>'GRUPO MADRID SERGIO'!$B93*'GRUPO MADRID SERGIO'!$C93</f>
        <v>7.920000000000001</v>
      </c>
      <c r="H93" s="43"/>
    </row>
    <row r="94" spans="1:8" s="47" customFormat="1" ht="15">
      <c r="A94" s="12" t="s">
        <v>42</v>
      </c>
      <c r="B94" s="13">
        <v>3.35</v>
      </c>
      <c r="C94" s="13">
        <v>15</v>
      </c>
      <c r="D94" s="24"/>
      <c r="E94" s="25"/>
      <c r="F94" s="16">
        <f t="shared" si="2"/>
        <v>0</v>
      </c>
      <c r="G94" s="17">
        <f>'GRUPO MADRID SERGIO'!$B94*'GRUPO MADRID SERGIO'!$C94</f>
        <v>50.25</v>
      </c>
      <c r="H94" s="46"/>
    </row>
    <row r="95" spans="1:8" s="47" customFormat="1" ht="15">
      <c r="A95" s="12" t="s">
        <v>42</v>
      </c>
      <c r="B95" s="13">
        <v>3.35</v>
      </c>
      <c r="C95" s="13">
        <v>15</v>
      </c>
      <c r="D95" s="24"/>
      <c r="E95" s="25"/>
      <c r="F95" s="16">
        <f t="shared" si="2"/>
        <v>0</v>
      </c>
      <c r="G95" s="17">
        <f>'GRUPO MADRID SERGIO'!$B95*'GRUPO MADRID SERGIO'!$C95</f>
        <v>50.25</v>
      </c>
      <c r="H95" s="46"/>
    </row>
    <row r="96" spans="1:8" s="47" customFormat="1" ht="15">
      <c r="A96" s="12" t="s">
        <v>42</v>
      </c>
      <c r="B96" s="13">
        <v>3.35</v>
      </c>
      <c r="C96" s="13">
        <v>15</v>
      </c>
      <c r="D96" s="24"/>
      <c r="E96" s="25"/>
      <c r="F96" s="16">
        <f t="shared" si="2"/>
        <v>0</v>
      </c>
      <c r="G96" s="17">
        <f>'GRUPO MADRID SERGIO'!$B96*'GRUPO MADRID SERGIO'!$C96</f>
        <v>50.25</v>
      </c>
      <c r="H96" s="46"/>
    </row>
    <row r="97" spans="1:8" s="55" customFormat="1" ht="15">
      <c r="A97" s="12" t="s">
        <v>35</v>
      </c>
      <c r="B97" s="13">
        <v>0.85</v>
      </c>
      <c r="C97" s="13">
        <v>19</v>
      </c>
      <c r="D97" s="24"/>
      <c r="E97" s="25"/>
      <c r="F97" s="16">
        <f t="shared" si="2"/>
        <v>0</v>
      </c>
      <c r="G97" s="17">
        <f>'GRUPO MADRID SERGIO'!$B97*'GRUPO MADRID SERGIO'!$C97</f>
        <v>16.15</v>
      </c>
      <c r="H97" s="54"/>
    </row>
    <row r="98" spans="1:8" s="55" customFormat="1" ht="15">
      <c r="A98" s="12" t="s">
        <v>35</v>
      </c>
      <c r="B98" s="13">
        <v>0.75</v>
      </c>
      <c r="C98" s="13">
        <v>19</v>
      </c>
      <c r="D98" s="24"/>
      <c r="E98" s="25"/>
      <c r="F98" s="16">
        <f t="shared" si="2"/>
        <v>0</v>
      </c>
      <c r="G98" s="17">
        <f>'GRUPO MADRID SERGIO'!$B98*'GRUPO MADRID SERGIO'!$C98</f>
        <v>14.25</v>
      </c>
      <c r="H98" s="54"/>
    </row>
    <row r="99" spans="1:8" s="55" customFormat="1" ht="15">
      <c r="A99" s="12" t="s">
        <v>35</v>
      </c>
      <c r="B99" s="13">
        <v>0.75</v>
      </c>
      <c r="C99" s="13">
        <v>19</v>
      </c>
      <c r="D99" s="24"/>
      <c r="E99" s="25"/>
      <c r="F99" s="16">
        <f t="shared" si="2"/>
        <v>0</v>
      </c>
      <c r="G99" s="17">
        <f>'GRUPO MADRID SERGIO'!$B99*'GRUPO MADRID SERGIO'!$C99</f>
        <v>14.25</v>
      </c>
      <c r="H99" s="54"/>
    </row>
    <row r="100" spans="1:8" s="55" customFormat="1" ht="15">
      <c r="A100" s="12" t="s">
        <v>35</v>
      </c>
      <c r="B100" s="13">
        <v>0.6</v>
      </c>
      <c r="C100" s="13">
        <v>19</v>
      </c>
      <c r="D100" s="24"/>
      <c r="E100" s="25"/>
      <c r="F100" s="16">
        <f t="shared" si="2"/>
        <v>0</v>
      </c>
      <c r="G100" s="17">
        <f>'GRUPO MADRID SERGIO'!$B100*'GRUPO MADRID SERGIO'!$C100</f>
        <v>11.4</v>
      </c>
      <c r="H100" s="54"/>
    </row>
    <row r="101" spans="1:8" s="55" customFormat="1" ht="15">
      <c r="A101" s="12" t="s">
        <v>35</v>
      </c>
      <c r="B101" s="13">
        <v>0.55</v>
      </c>
      <c r="C101" s="13">
        <v>19</v>
      </c>
      <c r="D101" s="24"/>
      <c r="E101" s="25"/>
      <c r="F101" s="16">
        <f>IF(OR(E101=$I$9,E101=$I$12,E101=$I$15,E101=$I$18,E101=$I$21,E101=$I$24),1,0)</f>
        <v>0</v>
      </c>
      <c r="G101" s="17">
        <f>'GRUPO MADRID SERGIO'!$B101*'GRUPO MADRID SERGIO'!$C101</f>
        <v>10.450000000000001</v>
      </c>
      <c r="H101" s="54"/>
    </row>
    <row r="102" spans="1:8" s="55" customFormat="1" ht="15.75" thickBot="1">
      <c r="A102" s="12" t="s">
        <v>35</v>
      </c>
      <c r="B102" s="13">
        <v>0.55</v>
      </c>
      <c r="C102" s="13">
        <v>19</v>
      </c>
      <c r="D102" s="56"/>
      <c r="E102" s="57"/>
      <c r="F102" s="16">
        <f>IF(OR(E102=$I$9,E102=$I$12,E102=$I$15,E102=$I$18,E102=$I$21,E102=$I$24),1,0)</f>
        <v>0</v>
      </c>
      <c r="G102" s="17">
        <f>'GRUPO MADRID SERGIO'!$B102*'GRUPO MADRID SERGIO'!$C102</f>
        <v>10.450000000000001</v>
      </c>
      <c r="H102" s="54"/>
    </row>
    <row r="103" spans="1:8" s="55" customFormat="1" ht="30.75" customHeight="1" thickBot="1">
      <c r="A103" s="4" t="s">
        <v>43</v>
      </c>
      <c r="B103" s="5" t="s">
        <v>5</v>
      </c>
      <c r="C103" s="6" t="s">
        <v>6</v>
      </c>
      <c r="D103" s="7" t="s">
        <v>7</v>
      </c>
      <c r="E103" s="8" t="s">
        <v>8</v>
      </c>
      <c r="F103" s="4" t="s">
        <v>9</v>
      </c>
      <c r="G103" s="58" t="s">
        <v>10</v>
      </c>
      <c r="H103" s="54"/>
    </row>
    <row r="104" spans="1:8" s="44" customFormat="1" ht="15">
      <c r="A104" s="12" t="s">
        <v>44</v>
      </c>
      <c r="B104" s="13">
        <v>1</v>
      </c>
      <c r="C104" s="13">
        <v>23</v>
      </c>
      <c r="D104" s="59"/>
      <c r="E104" s="15"/>
      <c r="F104" s="16">
        <f aca="true" t="shared" si="3" ref="F104:F135">IF(OR(E104=$I$9,E104=$I$12,E104=$I$15,E104=$I$18,E104=$I$21,E104=$I$24),1,0)</f>
        <v>0</v>
      </c>
      <c r="G104" s="17">
        <f>'GRUPO MADRID SERGIO'!$B104*'GRUPO MADRID SERGIO'!$C104</f>
        <v>23</v>
      </c>
      <c r="H104" s="50"/>
    </row>
    <row r="105" spans="1:8" s="44" customFormat="1" ht="15">
      <c r="A105" s="12" t="s">
        <v>44</v>
      </c>
      <c r="B105" s="13">
        <v>1</v>
      </c>
      <c r="C105" s="13">
        <v>23</v>
      </c>
      <c r="D105" s="60"/>
      <c r="E105" s="25"/>
      <c r="F105" s="16">
        <f t="shared" si="3"/>
        <v>0</v>
      </c>
      <c r="G105" s="17">
        <f>'GRUPO MADRID SERGIO'!$B105*'GRUPO MADRID SERGIO'!$C105</f>
        <v>23</v>
      </c>
      <c r="H105" s="50"/>
    </row>
    <row r="106" spans="1:8" s="44" customFormat="1" ht="15">
      <c r="A106" s="12" t="s">
        <v>44</v>
      </c>
      <c r="B106" s="13">
        <v>1</v>
      </c>
      <c r="C106" s="13">
        <v>23</v>
      </c>
      <c r="D106" s="60"/>
      <c r="E106" s="25"/>
      <c r="F106" s="16">
        <f t="shared" si="3"/>
        <v>0</v>
      </c>
      <c r="G106" s="17">
        <f>'GRUPO MADRID SERGIO'!$B106*'GRUPO MADRID SERGIO'!$C106</f>
        <v>23</v>
      </c>
      <c r="H106" s="50"/>
    </row>
    <row r="107" spans="1:8" s="44" customFormat="1" ht="15">
      <c r="A107" s="12" t="s">
        <v>44</v>
      </c>
      <c r="B107" s="13">
        <v>1</v>
      </c>
      <c r="C107" s="13">
        <v>23</v>
      </c>
      <c r="D107" s="60"/>
      <c r="E107" s="25"/>
      <c r="F107" s="16">
        <f t="shared" si="3"/>
        <v>0</v>
      </c>
      <c r="G107" s="17">
        <f>'GRUPO MADRID SERGIO'!$B107*'GRUPO MADRID SERGIO'!$C107</f>
        <v>23</v>
      </c>
      <c r="H107" s="50"/>
    </row>
    <row r="108" spans="1:8" s="44" customFormat="1" ht="15">
      <c r="A108" s="12" t="s">
        <v>44</v>
      </c>
      <c r="B108" s="13">
        <v>1</v>
      </c>
      <c r="C108" s="13">
        <v>23</v>
      </c>
      <c r="D108" s="60"/>
      <c r="E108" s="25"/>
      <c r="F108" s="16">
        <f t="shared" si="3"/>
        <v>0</v>
      </c>
      <c r="G108" s="17">
        <f>'GRUPO MADRID SERGIO'!$B108*'GRUPO MADRID SERGIO'!$C108</f>
        <v>23</v>
      </c>
      <c r="H108" s="50"/>
    </row>
    <row r="109" spans="1:8" s="44" customFormat="1" ht="15">
      <c r="A109" s="12" t="s">
        <v>44</v>
      </c>
      <c r="B109" s="13">
        <v>1</v>
      </c>
      <c r="C109" s="13">
        <v>23</v>
      </c>
      <c r="D109" s="60"/>
      <c r="E109" s="25"/>
      <c r="F109" s="16">
        <f t="shared" si="3"/>
        <v>0</v>
      </c>
      <c r="G109" s="17">
        <f>'GRUPO MADRID SERGIO'!$B109*'GRUPO MADRID SERGIO'!$C109</f>
        <v>23</v>
      </c>
      <c r="H109" s="50"/>
    </row>
    <row r="110" spans="1:8" s="44" customFormat="1" ht="15">
      <c r="A110" s="12" t="s">
        <v>44</v>
      </c>
      <c r="B110" s="13">
        <v>1</v>
      </c>
      <c r="C110" s="13">
        <v>23</v>
      </c>
      <c r="D110" s="60"/>
      <c r="E110" s="25"/>
      <c r="F110" s="16">
        <f t="shared" si="3"/>
        <v>0</v>
      </c>
      <c r="G110" s="17">
        <f>'GRUPO MADRID SERGIO'!$B110*'GRUPO MADRID SERGIO'!$C110</f>
        <v>23</v>
      </c>
      <c r="H110" s="50"/>
    </row>
    <row r="111" spans="1:8" s="49" customFormat="1" ht="15">
      <c r="A111" s="12" t="s">
        <v>45</v>
      </c>
      <c r="B111" s="13">
        <v>1</v>
      </c>
      <c r="C111" s="13">
        <v>21</v>
      </c>
      <c r="D111" s="60"/>
      <c r="E111" s="25"/>
      <c r="F111" s="16">
        <f t="shared" si="3"/>
        <v>0</v>
      </c>
      <c r="G111" s="17">
        <f>'GRUPO MADRID SERGIO'!$B111*'GRUPO MADRID SERGIO'!$C111</f>
        <v>21</v>
      </c>
      <c r="H111" s="48"/>
    </row>
    <row r="112" spans="1:8" s="49" customFormat="1" ht="15">
      <c r="A112" s="12" t="s">
        <v>45</v>
      </c>
      <c r="B112" s="13">
        <v>1</v>
      </c>
      <c r="C112" s="13">
        <v>21</v>
      </c>
      <c r="D112" s="60"/>
      <c r="E112" s="25"/>
      <c r="F112" s="16">
        <f t="shared" si="3"/>
        <v>0</v>
      </c>
      <c r="G112" s="17">
        <f>'GRUPO MADRID SERGIO'!$B112*'GRUPO MADRID SERGIO'!$C112</f>
        <v>21</v>
      </c>
      <c r="H112" s="48"/>
    </row>
    <row r="113" spans="1:8" s="49" customFormat="1" ht="15">
      <c r="A113" s="12" t="s">
        <v>45</v>
      </c>
      <c r="B113" s="13">
        <v>1</v>
      </c>
      <c r="C113" s="13">
        <v>21</v>
      </c>
      <c r="D113" s="60"/>
      <c r="E113" s="25"/>
      <c r="F113" s="16">
        <f t="shared" si="3"/>
        <v>0</v>
      </c>
      <c r="G113" s="17">
        <f>'GRUPO MADRID SERGIO'!$B113*'GRUPO MADRID SERGIO'!$C113</f>
        <v>21</v>
      </c>
      <c r="H113" s="48"/>
    </row>
    <row r="114" spans="1:8" s="49" customFormat="1" ht="15">
      <c r="A114" s="12" t="s">
        <v>45</v>
      </c>
      <c r="B114" s="13">
        <v>1</v>
      </c>
      <c r="C114" s="13">
        <v>21</v>
      </c>
      <c r="D114" s="60"/>
      <c r="E114" s="25"/>
      <c r="F114" s="16">
        <f t="shared" si="3"/>
        <v>0</v>
      </c>
      <c r="G114" s="17">
        <f>'GRUPO MADRID SERGIO'!$B114*'GRUPO MADRID SERGIO'!$C114</f>
        <v>21</v>
      </c>
      <c r="H114" s="48"/>
    </row>
    <row r="115" spans="1:8" s="49" customFormat="1" ht="15">
      <c r="A115" s="12" t="s">
        <v>45</v>
      </c>
      <c r="B115" s="13">
        <v>1</v>
      </c>
      <c r="C115" s="13">
        <v>21</v>
      </c>
      <c r="D115" s="60"/>
      <c r="E115" s="25"/>
      <c r="F115" s="16">
        <f t="shared" si="3"/>
        <v>0</v>
      </c>
      <c r="G115" s="17">
        <f>'GRUPO MADRID SERGIO'!$B115*'GRUPO MADRID SERGIO'!$C115</f>
        <v>21</v>
      </c>
      <c r="H115" s="48"/>
    </row>
    <row r="116" spans="1:8" s="49" customFormat="1" ht="15">
      <c r="A116" s="12" t="s">
        <v>45</v>
      </c>
      <c r="B116" s="13">
        <v>1</v>
      </c>
      <c r="C116" s="13">
        <v>21</v>
      </c>
      <c r="D116" s="60"/>
      <c r="E116" s="25"/>
      <c r="F116" s="16">
        <f t="shared" si="3"/>
        <v>0</v>
      </c>
      <c r="G116" s="17">
        <f>'GRUPO MADRID SERGIO'!$B116*'GRUPO MADRID SERGIO'!$C116</f>
        <v>21</v>
      </c>
      <c r="H116" s="48"/>
    </row>
    <row r="117" spans="1:8" s="49" customFormat="1" ht="15">
      <c r="A117" s="12" t="s">
        <v>45</v>
      </c>
      <c r="B117" s="13">
        <v>1</v>
      </c>
      <c r="C117" s="13">
        <v>21</v>
      </c>
      <c r="D117" s="60"/>
      <c r="E117" s="25"/>
      <c r="F117" s="16">
        <f t="shared" si="3"/>
        <v>0</v>
      </c>
      <c r="G117" s="17">
        <f>'GRUPO MADRID SERGIO'!$B117*'GRUPO MADRID SERGIO'!$C117</f>
        <v>21</v>
      </c>
      <c r="H117" s="48"/>
    </row>
    <row r="118" spans="1:8" s="22" customFormat="1" ht="15">
      <c r="A118" s="12" t="s">
        <v>46</v>
      </c>
      <c r="B118" s="13">
        <v>1</v>
      </c>
      <c r="C118" s="13">
        <v>16</v>
      </c>
      <c r="D118" s="60"/>
      <c r="E118" s="25"/>
      <c r="F118" s="16">
        <f t="shared" si="3"/>
        <v>0</v>
      </c>
      <c r="G118" s="17">
        <f>'GRUPO MADRID SERGIO'!$B118*'GRUPO MADRID SERGIO'!$C118</f>
        <v>16</v>
      </c>
      <c r="H118" s="45"/>
    </row>
    <row r="119" spans="1:8" s="22" customFormat="1" ht="15">
      <c r="A119" s="12" t="s">
        <v>46</v>
      </c>
      <c r="B119" s="13">
        <v>1</v>
      </c>
      <c r="C119" s="13">
        <v>16</v>
      </c>
      <c r="D119" s="60"/>
      <c r="E119" s="25"/>
      <c r="F119" s="16">
        <f t="shared" si="3"/>
        <v>0</v>
      </c>
      <c r="G119" s="17">
        <f>'GRUPO MADRID SERGIO'!$B119*'GRUPO MADRID SERGIO'!$C119</f>
        <v>16</v>
      </c>
      <c r="H119" s="45"/>
    </row>
    <row r="120" spans="1:8" s="22" customFormat="1" ht="15">
      <c r="A120" s="12" t="s">
        <v>46</v>
      </c>
      <c r="B120" s="13">
        <v>1</v>
      </c>
      <c r="C120" s="13">
        <v>16</v>
      </c>
      <c r="D120" s="60"/>
      <c r="E120" s="25"/>
      <c r="F120" s="16">
        <f t="shared" si="3"/>
        <v>0</v>
      </c>
      <c r="G120" s="17">
        <f>'GRUPO MADRID SERGIO'!$B120*'GRUPO MADRID SERGIO'!$C120</f>
        <v>16</v>
      </c>
      <c r="H120" s="45"/>
    </row>
    <row r="121" spans="1:8" s="22" customFormat="1" ht="15">
      <c r="A121" s="12" t="s">
        <v>46</v>
      </c>
      <c r="B121" s="13">
        <v>1</v>
      </c>
      <c r="C121" s="13">
        <v>16</v>
      </c>
      <c r="D121" s="60"/>
      <c r="E121" s="25"/>
      <c r="F121" s="16">
        <f t="shared" si="3"/>
        <v>0</v>
      </c>
      <c r="G121" s="17">
        <f>'GRUPO MADRID SERGIO'!$B121*'GRUPO MADRID SERGIO'!$C121</f>
        <v>16</v>
      </c>
      <c r="H121" s="45"/>
    </row>
    <row r="122" spans="1:8" s="22" customFormat="1" ht="15">
      <c r="A122" s="12" t="s">
        <v>46</v>
      </c>
      <c r="B122" s="13">
        <v>1</v>
      </c>
      <c r="C122" s="13">
        <v>16</v>
      </c>
      <c r="D122" s="60"/>
      <c r="E122" s="25"/>
      <c r="F122" s="16">
        <f t="shared" si="3"/>
        <v>0</v>
      </c>
      <c r="G122" s="17">
        <f>'GRUPO MADRID SERGIO'!$B122*'GRUPO MADRID SERGIO'!$C122</f>
        <v>16</v>
      </c>
      <c r="H122" s="45"/>
    </row>
    <row r="123" spans="1:8" s="22" customFormat="1" ht="15">
      <c r="A123" s="12" t="s">
        <v>46</v>
      </c>
      <c r="B123" s="13">
        <v>1</v>
      </c>
      <c r="C123" s="13">
        <v>16</v>
      </c>
      <c r="D123" s="60"/>
      <c r="E123" s="25"/>
      <c r="F123" s="16">
        <f t="shared" si="3"/>
        <v>0</v>
      </c>
      <c r="G123" s="17">
        <f>'GRUPO MADRID SERGIO'!$B123*'GRUPO MADRID SERGIO'!$C123</f>
        <v>16</v>
      </c>
      <c r="H123" s="45"/>
    </row>
    <row r="124" spans="1:8" s="22" customFormat="1" ht="15">
      <c r="A124" s="12" t="s">
        <v>46</v>
      </c>
      <c r="B124" s="13">
        <v>1</v>
      </c>
      <c r="C124" s="13">
        <v>16</v>
      </c>
      <c r="D124" s="60"/>
      <c r="E124" s="25"/>
      <c r="F124" s="16">
        <f t="shared" si="3"/>
        <v>0</v>
      </c>
      <c r="G124" s="17">
        <f>'GRUPO MADRID SERGIO'!$B124*'GRUPO MADRID SERGIO'!$C124</f>
        <v>16</v>
      </c>
      <c r="H124" s="45"/>
    </row>
    <row r="125" spans="1:8" s="22" customFormat="1" ht="15">
      <c r="A125" s="12" t="s">
        <v>46</v>
      </c>
      <c r="B125" s="13">
        <v>1</v>
      </c>
      <c r="C125" s="13">
        <v>16</v>
      </c>
      <c r="D125" s="60"/>
      <c r="E125" s="25"/>
      <c r="F125" s="16">
        <f t="shared" si="3"/>
        <v>0</v>
      </c>
      <c r="G125" s="17">
        <f>'GRUPO MADRID SERGIO'!$B125*'GRUPO MADRID SERGIO'!$C125</f>
        <v>16</v>
      </c>
      <c r="H125" s="45"/>
    </row>
    <row r="126" spans="1:8" s="62" customFormat="1" ht="15">
      <c r="A126" s="12" t="s">
        <v>47</v>
      </c>
      <c r="B126" s="13">
        <v>1</v>
      </c>
      <c r="C126" s="13">
        <v>37</v>
      </c>
      <c r="D126" s="60"/>
      <c r="E126" s="25"/>
      <c r="F126" s="16">
        <f t="shared" si="3"/>
        <v>0</v>
      </c>
      <c r="G126" s="17">
        <f>'GRUPO MADRID SERGIO'!$B126*'GRUPO MADRID SERGIO'!$C126</f>
        <v>37</v>
      </c>
      <c r="H126" s="61"/>
    </row>
    <row r="127" spans="1:8" s="62" customFormat="1" ht="15">
      <c r="A127" s="12" t="s">
        <v>47</v>
      </c>
      <c r="B127" s="13">
        <v>1</v>
      </c>
      <c r="C127" s="13">
        <v>37</v>
      </c>
      <c r="D127" s="60"/>
      <c r="E127" s="25"/>
      <c r="F127" s="16">
        <f t="shared" si="3"/>
        <v>0</v>
      </c>
      <c r="G127" s="17">
        <f>'GRUPO MADRID SERGIO'!$B127*'GRUPO MADRID SERGIO'!$C127</f>
        <v>37</v>
      </c>
      <c r="H127" s="61"/>
    </row>
    <row r="128" spans="1:8" s="62" customFormat="1" ht="15">
      <c r="A128" s="12" t="s">
        <v>47</v>
      </c>
      <c r="B128" s="13">
        <v>1</v>
      </c>
      <c r="C128" s="13">
        <v>37</v>
      </c>
      <c r="D128" s="60"/>
      <c r="E128" s="25"/>
      <c r="F128" s="16">
        <f t="shared" si="3"/>
        <v>0</v>
      </c>
      <c r="G128" s="17">
        <f>'GRUPO MADRID SERGIO'!$B128*'GRUPO MADRID SERGIO'!$C128</f>
        <v>37</v>
      </c>
      <c r="H128" s="61"/>
    </row>
    <row r="129" spans="1:8" s="62" customFormat="1" ht="15">
      <c r="A129" s="12" t="s">
        <v>47</v>
      </c>
      <c r="B129" s="13">
        <v>1</v>
      </c>
      <c r="C129" s="13">
        <v>37</v>
      </c>
      <c r="D129" s="60"/>
      <c r="E129" s="25"/>
      <c r="F129" s="16">
        <f t="shared" si="3"/>
        <v>0</v>
      </c>
      <c r="G129" s="17">
        <f>'GRUPO MADRID SERGIO'!$B129*'GRUPO MADRID SERGIO'!$C129</f>
        <v>37</v>
      </c>
      <c r="H129" s="61"/>
    </row>
    <row r="130" spans="1:8" s="62" customFormat="1" ht="15">
      <c r="A130" s="12" t="s">
        <v>47</v>
      </c>
      <c r="B130" s="13">
        <v>1</v>
      </c>
      <c r="C130" s="13">
        <v>37</v>
      </c>
      <c r="D130" s="60"/>
      <c r="E130" s="25"/>
      <c r="F130" s="16">
        <f t="shared" si="3"/>
        <v>0</v>
      </c>
      <c r="G130" s="17">
        <f>'GRUPO MADRID SERGIO'!$B130*'GRUPO MADRID SERGIO'!$C130</f>
        <v>37</v>
      </c>
      <c r="H130" s="61"/>
    </row>
    <row r="131" spans="1:8" s="62" customFormat="1" ht="15">
      <c r="A131" s="12" t="s">
        <v>47</v>
      </c>
      <c r="B131" s="13">
        <v>1</v>
      </c>
      <c r="C131" s="13">
        <v>37</v>
      </c>
      <c r="D131" s="60"/>
      <c r="E131" s="25"/>
      <c r="F131" s="16">
        <f t="shared" si="3"/>
        <v>0</v>
      </c>
      <c r="G131" s="17">
        <f>'GRUPO MADRID SERGIO'!$B131*'GRUPO MADRID SERGIO'!$C131</f>
        <v>37</v>
      </c>
      <c r="H131" s="61"/>
    </row>
    <row r="132" spans="1:8" s="62" customFormat="1" ht="15">
      <c r="A132" s="12" t="s">
        <v>47</v>
      </c>
      <c r="B132" s="13">
        <v>1</v>
      </c>
      <c r="C132" s="13">
        <v>37</v>
      </c>
      <c r="D132" s="60"/>
      <c r="E132" s="25"/>
      <c r="F132" s="16">
        <f t="shared" si="3"/>
        <v>0</v>
      </c>
      <c r="G132" s="17">
        <f>'GRUPO MADRID SERGIO'!$B132*'GRUPO MADRID SERGIO'!$C132</f>
        <v>37</v>
      </c>
      <c r="H132" s="61"/>
    </row>
    <row r="133" spans="1:8" s="21" customFormat="1" ht="15">
      <c r="A133" s="12" t="s">
        <v>48</v>
      </c>
      <c r="B133" s="13">
        <v>0.7</v>
      </c>
      <c r="C133" s="13">
        <v>36</v>
      </c>
      <c r="D133" s="60"/>
      <c r="E133" s="25"/>
      <c r="F133" s="16">
        <f t="shared" si="3"/>
        <v>0</v>
      </c>
      <c r="G133" s="17">
        <f>'GRUPO MADRID SERGIO'!$B133*'GRUPO MADRID SERGIO'!$C133</f>
        <v>25.2</v>
      </c>
      <c r="H133" s="18"/>
    </row>
    <row r="134" spans="1:8" s="21" customFormat="1" ht="15">
      <c r="A134" s="12" t="s">
        <v>48</v>
      </c>
      <c r="B134" s="13">
        <v>1.3</v>
      </c>
      <c r="C134" s="13">
        <v>36</v>
      </c>
      <c r="D134" s="60"/>
      <c r="E134" s="25"/>
      <c r="F134" s="16">
        <f t="shared" si="3"/>
        <v>0</v>
      </c>
      <c r="G134" s="17">
        <f>'GRUPO MADRID SERGIO'!$B134*'GRUPO MADRID SERGIO'!$C134</f>
        <v>46.800000000000004</v>
      </c>
      <c r="H134" s="18"/>
    </row>
    <row r="135" spans="1:8" s="21" customFormat="1" ht="15">
      <c r="A135" s="12" t="s">
        <v>48</v>
      </c>
      <c r="B135" s="13">
        <v>0.6</v>
      </c>
      <c r="C135" s="13">
        <v>36</v>
      </c>
      <c r="D135" s="60"/>
      <c r="E135" s="25"/>
      <c r="F135" s="16">
        <f t="shared" si="3"/>
        <v>0</v>
      </c>
      <c r="G135" s="17">
        <f>'GRUPO MADRID SERGIO'!$B135*'GRUPO MADRID SERGIO'!$C135</f>
        <v>21.599999999999998</v>
      </c>
      <c r="H135" s="18"/>
    </row>
    <row r="136" spans="1:8" s="52" customFormat="1" ht="15">
      <c r="A136" s="12" t="s">
        <v>49</v>
      </c>
      <c r="B136" s="13">
        <v>1</v>
      </c>
      <c r="C136" s="13">
        <v>4</v>
      </c>
      <c r="D136" s="60"/>
      <c r="E136" s="25"/>
      <c r="F136" s="16">
        <f aca="true" t="shared" si="4" ref="F136:F167">IF(OR(E136=$I$9,E136=$I$12,E136=$I$15,E136=$I$18,E136=$I$21,E136=$I$24),1,0)</f>
        <v>0</v>
      </c>
      <c r="G136" s="17">
        <f>'GRUPO MADRID SERGIO'!$B136*'GRUPO MADRID SERGIO'!$C136</f>
        <v>4</v>
      </c>
      <c r="H136" s="51"/>
    </row>
    <row r="137" spans="1:8" s="52" customFormat="1" ht="15">
      <c r="A137" s="12" t="s">
        <v>49</v>
      </c>
      <c r="B137" s="13">
        <v>1</v>
      </c>
      <c r="C137" s="13">
        <v>4</v>
      </c>
      <c r="D137" s="60"/>
      <c r="E137" s="25"/>
      <c r="F137" s="16">
        <f t="shared" si="4"/>
        <v>0</v>
      </c>
      <c r="G137" s="17">
        <f>'GRUPO MADRID SERGIO'!$B137*'GRUPO MADRID SERGIO'!$C137</f>
        <v>4</v>
      </c>
      <c r="H137" s="51"/>
    </row>
    <row r="138" spans="1:8" s="52" customFormat="1" ht="15">
      <c r="A138" s="12" t="s">
        <v>49</v>
      </c>
      <c r="B138" s="13">
        <v>1</v>
      </c>
      <c r="C138" s="13">
        <v>4</v>
      </c>
      <c r="D138" s="60"/>
      <c r="E138" s="25"/>
      <c r="F138" s="16">
        <f t="shared" si="4"/>
        <v>0</v>
      </c>
      <c r="G138" s="17">
        <f>'GRUPO MADRID SERGIO'!$B138*'GRUPO MADRID SERGIO'!$C138</f>
        <v>4</v>
      </c>
      <c r="H138" s="51"/>
    </row>
    <row r="139" spans="1:8" s="52" customFormat="1" ht="15">
      <c r="A139" s="12" t="s">
        <v>49</v>
      </c>
      <c r="B139" s="13">
        <v>1</v>
      </c>
      <c r="C139" s="13">
        <v>4</v>
      </c>
      <c r="D139" s="60"/>
      <c r="E139" s="25"/>
      <c r="F139" s="16">
        <f t="shared" si="4"/>
        <v>0</v>
      </c>
      <c r="G139" s="17">
        <f>'GRUPO MADRID SERGIO'!$B139*'GRUPO MADRID SERGIO'!$C139</f>
        <v>4</v>
      </c>
      <c r="H139" s="51"/>
    </row>
    <row r="140" spans="1:8" s="52" customFormat="1" ht="15">
      <c r="A140" s="12" t="s">
        <v>49</v>
      </c>
      <c r="B140" s="13">
        <v>1</v>
      </c>
      <c r="C140" s="13">
        <v>4</v>
      </c>
      <c r="D140" s="60"/>
      <c r="E140" s="25"/>
      <c r="F140" s="16">
        <f t="shared" si="4"/>
        <v>0</v>
      </c>
      <c r="G140" s="17">
        <f>'GRUPO MADRID SERGIO'!$B140*'GRUPO MADRID SERGIO'!$C140</f>
        <v>4</v>
      </c>
      <c r="H140" s="51"/>
    </row>
    <row r="141" spans="1:8" s="44" customFormat="1" ht="15">
      <c r="A141" s="12" t="s">
        <v>50</v>
      </c>
      <c r="B141" s="13">
        <v>1</v>
      </c>
      <c r="C141" s="13">
        <v>4.25</v>
      </c>
      <c r="D141" s="60"/>
      <c r="E141" s="25"/>
      <c r="F141" s="16">
        <f t="shared" si="4"/>
        <v>0</v>
      </c>
      <c r="G141" s="17">
        <f>'GRUPO MADRID SERGIO'!$B141*'GRUPO MADRID SERGIO'!$C141</f>
        <v>4.25</v>
      </c>
      <c r="H141" s="50"/>
    </row>
    <row r="142" spans="1:8" s="44" customFormat="1" ht="15">
      <c r="A142" s="12" t="s">
        <v>50</v>
      </c>
      <c r="B142" s="13">
        <v>1</v>
      </c>
      <c r="C142" s="13">
        <v>4.25</v>
      </c>
      <c r="D142" s="60"/>
      <c r="E142" s="25"/>
      <c r="F142" s="16">
        <f t="shared" si="4"/>
        <v>0</v>
      </c>
      <c r="G142" s="17">
        <f>'GRUPO MADRID SERGIO'!$B142*'GRUPO MADRID SERGIO'!$C142</f>
        <v>4.25</v>
      </c>
      <c r="H142" s="50"/>
    </row>
    <row r="143" spans="1:8" s="44" customFormat="1" ht="15">
      <c r="A143" s="12" t="s">
        <v>50</v>
      </c>
      <c r="B143" s="13">
        <v>1</v>
      </c>
      <c r="C143" s="13">
        <v>4.25</v>
      </c>
      <c r="D143" s="60"/>
      <c r="E143" s="25"/>
      <c r="F143" s="16">
        <f t="shared" si="4"/>
        <v>0</v>
      </c>
      <c r="G143" s="17">
        <f>'GRUPO MADRID SERGIO'!$B143*'GRUPO MADRID SERGIO'!$C143</f>
        <v>4.25</v>
      </c>
      <c r="H143" s="50"/>
    </row>
    <row r="144" spans="1:8" s="44" customFormat="1" ht="15">
      <c r="A144" s="12" t="s">
        <v>50</v>
      </c>
      <c r="B144" s="13">
        <v>1</v>
      </c>
      <c r="C144" s="13">
        <v>4.25</v>
      </c>
      <c r="D144" s="60"/>
      <c r="E144" s="25"/>
      <c r="F144" s="16">
        <f t="shared" si="4"/>
        <v>0</v>
      </c>
      <c r="G144" s="17">
        <f>'GRUPO MADRID SERGIO'!$B144*'GRUPO MADRID SERGIO'!$C144</f>
        <v>4.25</v>
      </c>
      <c r="H144" s="50"/>
    </row>
    <row r="145" spans="1:8" s="44" customFormat="1" ht="15.75" thickBot="1">
      <c r="A145" s="12" t="s">
        <v>50</v>
      </c>
      <c r="B145" s="13">
        <v>1</v>
      </c>
      <c r="C145" s="13">
        <v>4.25</v>
      </c>
      <c r="D145" s="63"/>
      <c r="E145" s="57"/>
      <c r="F145" s="16">
        <f t="shared" si="4"/>
        <v>0</v>
      </c>
      <c r="G145" s="17">
        <f>'GRUPO MADRID SERGIO'!$B145*'GRUPO MADRID SERGIO'!$C145</f>
        <v>4.25</v>
      </c>
      <c r="H145" s="50"/>
    </row>
    <row r="146" spans="1:8" s="68" customFormat="1" ht="15" hidden="1" outlineLevel="1">
      <c r="A146" s="64"/>
      <c r="B146" s="64"/>
      <c r="C146" s="64"/>
      <c r="D146" s="65"/>
      <c r="E146" s="66"/>
      <c r="F146" s="16">
        <f t="shared" si="4"/>
        <v>0</v>
      </c>
      <c r="G146" s="67">
        <f>'GRUPO MADRID SERGIO'!$B146*'GRUPO MADRID SERGIO'!$C146</f>
        <v>0</v>
      </c>
      <c r="H146" s="64"/>
    </row>
    <row r="147" spans="1:8" s="68" customFormat="1" ht="15" hidden="1" outlineLevel="1">
      <c r="A147" s="64"/>
      <c r="B147" s="64"/>
      <c r="C147" s="64"/>
      <c r="D147" s="65"/>
      <c r="E147" s="66"/>
      <c r="F147" s="16">
        <f t="shared" si="4"/>
        <v>0</v>
      </c>
      <c r="G147" s="67">
        <f>'GRUPO MADRID SERGIO'!$B147*'GRUPO MADRID SERGIO'!$C147</f>
        <v>0</v>
      </c>
      <c r="H147" s="64"/>
    </row>
    <row r="148" spans="1:8" s="68" customFormat="1" ht="15" hidden="1" outlineLevel="1">
      <c r="A148" s="64"/>
      <c r="B148" s="64"/>
      <c r="C148" s="64"/>
      <c r="D148" s="65"/>
      <c r="E148" s="66"/>
      <c r="F148" s="16">
        <f t="shared" si="4"/>
        <v>0</v>
      </c>
      <c r="G148" s="67">
        <f>'GRUPO MADRID SERGIO'!$B148*'GRUPO MADRID SERGIO'!$C148</f>
        <v>0</v>
      </c>
      <c r="H148" s="64"/>
    </row>
    <row r="149" spans="1:8" s="68" customFormat="1" ht="15" hidden="1" outlineLevel="1">
      <c r="A149" s="64"/>
      <c r="B149" s="64"/>
      <c r="C149" s="64"/>
      <c r="D149" s="65"/>
      <c r="E149" s="66"/>
      <c r="F149" s="16">
        <f t="shared" si="4"/>
        <v>0</v>
      </c>
      <c r="G149" s="67">
        <f>'GRUPO MADRID SERGIO'!$B149*'GRUPO MADRID SERGIO'!$C149</f>
        <v>0</v>
      </c>
      <c r="H149" s="64"/>
    </row>
    <row r="150" spans="1:8" s="68" customFormat="1" ht="15" hidden="1" outlineLevel="1">
      <c r="A150" s="64"/>
      <c r="B150" s="64"/>
      <c r="C150" s="64"/>
      <c r="D150" s="65"/>
      <c r="E150" s="66"/>
      <c r="F150" s="16">
        <f t="shared" si="4"/>
        <v>0</v>
      </c>
      <c r="G150" s="67">
        <f>'GRUPO MADRID SERGIO'!$B150*'GRUPO MADRID SERGIO'!$C150</f>
        <v>0</v>
      </c>
      <c r="H150" s="64"/>
    </row>
    <row r="151" spans="1:8" s="68" customFormat="1" ht="15" hidden="1" outlineLevel="1">
      <c r="A151" s="64"/>
      <c r="B151" s="64"/>
      <c r="C151" s="64"/>
      <c r="D151" s="65"/>
      <c r="E151" s="66"/>
      <c r="F151" s="16">
        <f t="shared" si="4"/>
        <v>0</v>
      </c>
      <c r="G151" s="67">
        <f>'GRUPO MADRID SERGIO'!$B151*'GRUPO MADRID SERGIO'!$C151</f>
        <v>0</v>
      </c>
      <c r="H151" s="64"/>
    </row>
    <row r="152" spans="1:8" s="68" customFormat="1" ht="15" hidden="1" outlineLevel="1">
      <c r="A152" s="64"/>
      <c r="B152" s="64"/>
      <c r="C152" s="64"/>
      <c r="D152" s="65"/>
      <c r="E152" s="66"/>
      <c r="F152" s="16">
        <f t="shared" si="4"/>
        <v>0</v>
      </c>
      <c r="G152" s="67">
        <f>'GRUPO MADRID SERGIO'!$B152*'GRUPO MADRID SERGIO'!$C152</f>
        <v>0</v>
      </c>
      <c r="H152" s="64"/>
    </row>
    <row r="153" spans="1:8" s="68" customFormat="1" ht="15" hidden="1" outlineLevel="1">
      <c r="A153" s="64"/>
      <c r="B153" s="64"/>
      <c r="C153" s="64"/>
      <c r="D153" s="65"/>
      <c r="E153" s="66"/>
      <c r="F153" s="16">
        <f t="shared" si="4"/>
        <v>0</v>
      </c>
      <c r="G153" s="67">
        <f>'GRUPO MADRID SERGIO'!$B153*'GRUPO MADRID SERGIO'!$C153</f>
        <v>0</v>
      </c>
      <c r="H153" s="64"/>
    </row>
    <row r="154" spans="1:8" s="68" customFormat="1" ht="15" hidden="1" outlineLevel="1">
      <c r="A154" s="64"/>
      <c r="B154" s="64"/>
      <c r="C154" s="64"/>
      <c r="D154" s="65"/>
      <c r="E154" s="66"/>
      <c r="F154" s="16">
        <f t="shared" si="4"/>
        <v>0</v>
      </c>
      <c r="G154" s="67">
        <f>'GRUPO MADRID SERGIO'!$B154*'GRUPO MADRID SERGIO'!$C154</f>
        <v>0</v>
      </c>
      <c r="H154" s="64"/>
    </row>
    <row r="155" spans="1:8" s="68" customFormat="1" ht="15" hidden="1" outlineLevel="1">
      <c r="A155" s="64"/>
      <c r="B155" s="64"/>
      <c r="C155" s="64"/>
      <c r="D155" s="65"/>
      <c r="E155" s="66"/>
      <c r="F155" s="16">
        <f t="shared" si="4"/>
        <v>0</v>
      </c>
      <c r="G155" s="67">
        <f>'GRUPO MADRID SERGIO'!$B155*'GRUPO MADRID SERGIO'!$C155</f>
        <v>0</v>
      </c>
      <c r="H155" s="64"/>
    </row>
    <row r="156" spans="1:8" s="68" customFormat="1" ht="15" hidden="1" outlineLevel="1">
      <c r="A156" s="64"/>
      <c r="B156" s="64"/>
      <c r="C156" s="64"/>
      <c r="D156" s="65"/>
      <c r="E156" s="66"/>
      <c r="F156" s="16">
        <f t="shared" si="4"/>
        <v>0</v>
      </c>
      <c r="G156" s="67">
        <f>'GRUPO MADRID SERGIO'!$B156*'GRUPO MADRID SERGIO'!$C156</f>
        <v>0</v>
      </c>
      <c r="H156" s="64"/>
    </row>
    <row r="157" spans="1:8" s="68" customFormat="1" ht="15" hidden="1" outlineLevel="1">
      <c r="A157" s="64"/>
      <c r="B157" s="64"/>
      <c r="C157" s="64"/>
      <c r="D157" s="65"/>
      <c r="E157" s="66"/>
      <c r="F157" s="16">
        <f t="shared" si="4"/>
        <v>0</v>
      </c>
      <c r="G157" s="67">
        <f>'GRUPO MADRID SERGIO'!$B157*'GRUPO MADRID SERGIO'!$C157</f>
        <v>0</v>
      </c>
      <c r="H157" s="64"/>
    </row>
    <row r="158" spans="1:8" s="68" customFormat="1" ht="15" hidden="1" outlineLevel="1">
      <c r="A158" s="64"/>
      <c r="B158" s="64"/>
      <c r="C158" s="64"/>
      <c r="D158" s="65"/>
      <c r="E158" s="66"/>
      <c r="F158" s="16">
        <f t="shared" si="4"/>
        <v>0</v>
      </c>
      <c r="G158" s="67">
        <f>'GRUPO MADRID SERGIO'!$B158*'GRUPO MADRID SERGIO'!$C158</f>
        <v>0</v>
      </c>
      <c r="H158" s="64"/>
    </row>
    <row r="159" spans="1:8" s="68" customFormat="1" ht="15" hidden="1" outlineLevel="1">
      <c r="A159" s="64"/>
      <c r="B159" s="64"/>
      <c r="C159" s="64"/>
      <c r="D159" s="65"/>
      <c r="E159" s="66"/>
      <c r="F159" s="16">
        <f t="shared" si="4"/>
        <v>0</v>
      </c>
      <c r="G159" s="67">
        <f>'GRUPO MADRID SERGIO'!$B159*'GRUPO MADRID SERGIO'!$C159</f>
        <v>0</v>
      </c>
      <c r="H159" s="64"/>
    </row>
    <row r="160" spans="1:8" s="68" customFormat="1" ht="15" hidden="1" outlineLevel="1">
      <c r="A160" s="64"/>
      <c r="B160" s="64"/>
      <c r="C160" s="64"/>
      <c r="D160" s="65"/>
      <c r="E160" s="66"/>
      <c r="F160" s="16">
        <f t="shared" si="4"/>
        <v>0</v>
      </c>
      <c r="G160" s="67">
        <f>'GRUPO MADRID SERGIO'!$B160*'GRUPO MADRID SERGIO'!$C160</f>
        <v>0</v>
      </c>
      <c r="H160" s="64"/>
    </row>
    <row r="161" spans="1:8" s="68" customFormat="1" ht="15" hidden="1" outlineLevel="1">
      <c r="A161" s="64"/>
      <c r="B161" s="64"/>
      <c r="C161" s="64"/>
      <c r="D161" s="65"/>
      <c r="E161" s="66"/>
      <c r="F161" s="16">
        <f t="shared" si="4"/>
        <v>0</v>
      </c>
      <c r="G161" s="67">
        <f>'GRUPO MADRID SERGIO'!$B161*'GRUPO MADRID SERGIO'!$C161</f>
        <v>0</v>
      </c>
      <c r="H161" s="64"/>
    </row>
    <row r="162" spans="1:8" s="68" customFormat="1" ht="15" hidden="1" outlineLevel="1">
      <c r="A162" s="64"/>
      <c r="B162" s="64"/>
      <c r="C162" s="64"/>
      <c r="D162" s="65"/>
      <c r="E162" s="66"/>
      <c r="F162" s="16">
        <f t="shared" si="4"/>
        <v>0</v>
      </c>
      <c r="G162" s="67">
        <f>'GRUPO MADRID SERGIO'!$B162*'GRUPO MADRID SERGIO'!$C162</f>
        <v>0</v>
      </c>
      <c r="H162" s="64"/>
    </row>
    <row r="163" spans="1:8" s="68" customFormat="1" ht="15" hidden="1" outlineLevel="1">
      <c r="A163" s="64"/>
      <c r="B163" s="64"/>
      <c r="C163" s="64"/>
      <c r="D163" s="65"/>
      <c r="E163" s="66"/>
      <c r="F163" s="16">
        <f t="shared" si="4"/>
        <v>0</v>
      </c>
      <c r="G163" s="67">
        <f>'GRUPO MADRID SERGIO'!$B163*'GRUPO MADRID SERGIO'!$C163</f>
        <v>0</v>
      </c>
      <c r="H163" s="64"/>
    </row>
    <row r="164" spans="1:8" s="68" customFormat="1" ht="15" hidden="1" outlineLevel="1">
      <c r="A164" s="64"/>
      <c r="B164" s="64"/>
      <c r="C164" s="64"/>
      <c r="D164" s="65"/>
      <c r="E164" s="66"/>
      <c r="F164" s="16">
        <f t="shared" si="4"/>
        <v>0</v>
      </c>
      <c r="G164" s="67">
        <f>'GRUPO MADRID SERGIO'!$B164*'GRUPO MADRID SERGIO'!$C164</f>
        <v>0</v>
      </c>
      <c r="H164" s="64"/>
    </row>
    <row r="165" spans="1:8" s="68" customFormat="1" ht="15" hidden="1" outlineLevel="1">
      <c r="A165" s="64"/>
      <c r="B165" s="64"/>
      <c r="C165" s="64"/>
      <c r="D165" s="65"/>
      <c r="E165" s="66"/>
      <c r="F165" s="16">
        <f t="shared" si="4"/>
        <v>0</v>
      </c>
      <c r="G165" s="67">
        <f>'GRUPO MADRID SERGIO'!$B165*'GRUPO MADRID SERGIO'!$C165</f>
        <v>0</v>
      </c>
      <c r="H165" s="64"/>
    </row>
    <row r="166" spans="1:8" s="68" customFormat="1" ht="15" hidden="1" outlineLevel="1">
      <c r="A166" s="64"/>
      <c r="B166" s="64"/>
      <c r="C166" s="64"/>
      <c r="D166" s="65"/>
      <c r="E166" s="66"/>
      <c r="F166" s="16">
        <f t="shared" si="4"/>
        <v>0</v>
      </c>
      <c r="G166" s="67">
        <f>'GRUPO MADRID SERGIO'!$B166*'GRUPO MADRID SERGIO'!$C166</f>
        <v>0</v>
      </c>
      <c r="H166" s="64"/>
    </row>
    <row r="167" spans="1:8" s="68" customFormat="1" ht="15" hidden="1" outlineLevel="1">
      <c r="A167" s="64"/>
      <c r="B167" s="64"/>
      <c r="C167" s="64"/>
      <c r="D167" s="65"/>
      <c r="E167" s="66"/>
      <c r="F167" s="16">
        <f t="shared" si="4"/>
        <v>0</v>
      </c>
      <c r="G167" s="67">
        <f>'GRUPO MADRID SERGIO'!$B167*'GRUPO MADRID SERGIO'!$C167</f>
        <v>0</v>
      </c>
      <c r="H167" s="64"/>
    </row>
    <row r="168" spans="1:8" s="68" customFormat="1" ht="15" hidden="1" outlineLevel="1">
      <c r="A168" s="64"/>
      <c r="B168" s="64"/>
      <c r="C168" s="64"/>
      <c r="D168" s="65"/>
      <c r="E168" s="66"/>
      <c r="F168" s="16">
        <f aca="true" t="shared" si="5" ref="F168:F199">IF(OR(E168=$I$9,E168=$I$12,E168=$I$15,E168=$I$18,E168=$I$21,E168=$I$24),1,0)</f>
        <v>0</v>
      </c>
      <c r="G168" s="67">
        <f>'GRUPO MADRID SERGIO'!$B168*'GRUPO MADRID SERGIO'!$C168</f>
        <v>0</v>
      </c>
      <c r="H168" s="64"/>
    </row>
    <row r="169" spans="1:8" s="68" customFormat="1" ht="15" hidden="1" outlineLevel="1">
      <c r="A169" s="64"/>
      <c r="B169" s="64"/>
      <c r="C169" s="64"/>
      <c r="D169" s="65"/>
      <c r="E169" s="66"/>
      <c r="F169" s="16">
        <f t="shared" si="5"/>
        <v>0</v>
      </c>
      <c r="G169" s="67">
        <f>'GRUPO MADRID SERGIO'!$B169*'GRUPO MADRID SERGIO'!$C169</f>
        <v>0</v>
      </c>
      <c r="H169" s="64"/>
    </row>
    <row r="170" spans="1:8" s="68" customFormat="1" ht="15" hidden="1" outlineLevel="1">
      <c r="A170" s="64"/>
      <c r="B170" s="64"/>
      <c r="C170" s="64"/>
      <c r="D170" s="65"/>
      <c r="E170" s="66"/>
      <c r="F170" s="16">
        <f t="shared" si="5"/>
        <v>0</v>
      </c>
      <c r="G170" s="67">
        <f>'GRUPO MADRID SERGIO'!$B170*'GRUPO MADRID SERGIO'!$C170</f>
        <v>0</v>
      </c>
      <c r="H170" s="64"/>
    </row>
    <row r="171" spans="1:8" s="68" customFormat="1" ht="15" hidden="1" outlineLevel="1">
      <c r="A171" s="64"/>
      <c r="B171" s="64"/>
      <c r="C171" s="64"/>
      <c r="D171" s="65"/>
      <c r="E171" s="66"/>
      <c r="F171" s="16">
        <f t="shared" si="5"/>
        <v>0</v>
      </c>
      <c r="G171" s="67">
        <f>'GRUPO MADRID SERGIO'!$B171*'GRUPO MADRID SERGIO'!$C171</f>
        <v>0</v>
      </c>
      <c r="H171" s="64"/>
    </row>
    <row r="172" spans="1:8" s="68" customFormat="1" ht="15" hidden="1" outlineLevel="1">
      <c r="A172" s="64"/>
      <c r="B172" s="64"/>
      <c r="C172" s="64"/>
      <c r="D172" s="65"/>
      <c r="E172" s="66"/>
      <c r="F172" s="16">
        <f t="shared" si="5"/>
        <v>0</v>
      </c>
      <c r="G172" s="67">
        <f>'GRUPO MADRID SERGIO'!$B172*'GRUPO MADRID SERGIO'!$C172</f>
        <v>0</v>
      </c>
      <c r="H172" s="64"/>
    </row>
    <row r="173" spans="1:8" s="68" customFormat="1" ht="15" hidden="1" outlineLevel="1">
      <c r="A173" s="64"/>
      <c r="B173" s="64"/>
      <c r="C173" s="64"/>
      <c r="D173" s="65"/>
      <c r="E173" s="66"/>
      <c r="F173" s="16">
        <f t="shared" si="5"/>
        <v>0</v>
      </c>
      <c r="G173" s="67">
        <f>'GRUPO MADRID SERGIO'!$B173*'GRUPO MADRID SERGIO'!$C173</f>
        <v>0</v>
      </c>
      <c r="H173" s="64"/>
    </row>
    <row r="174" spans="1:8" s="68" customFormat="1" ht="15" hidden="1" outlineLevel="1">
      <c r="A174" s="64"/>
      <c r="B174" s="64"/>
      <c r="C174" s="64"/>
      <c r="D174" s="65"/>
      <c r="E174" s="66"/>
      <c r="F174" s="16">
        <f t="shared" si="5"/>
        <v>0</v>
      </c>
      <c r="G174" s="67">
        <f>'GRUPO MADRID SERGIO'!$B174*'GRUPO MADRID SERGIO'!$C174</f>
        <v>0</v>
      </c>
      <c r="H174" s="64"/>
    </row>
    <row r="175" spans="1:8" s="68" customFormat="1" ht="15" hidden="1" outlineLevel="1">
      <c r="A175" s="64"/>
      <c r="B175" s="64"/>
      <c r="C175" s="64"/>
      <c r="D175" s="65"/>
      <c r="E175" s="66"/>
      <c r="F175" s="16">
        <f t="shared" si="5"/>
        <v>0</v>
      </c>
      <c r="G175" s="67">
        <f>'GRUPO MADRID SERGIO'!$B175*'GRUPO MADRID SERGIO'!$C175</f>
        <v>0</v>
      </c>
      <c r="H175" s="64"/>
    </row>
    <row r="176" spans="1:8" s="68" customFormat="1" ht="15" hidden="1" outlineLevel="1">
      <c r="A176" s="64"/>
      <c r="B176" s="64"/>
      <c r="C176" s="64"/>
      <c r="D176" s="65"/>
      <c r="E176" s="66"/>
      <c r="F176" s="16">
        <f t="shared" si="5"/>
        <v>0</v>
      </c>
      <c r="G176" s="67">
        <f>'GRUPO MADRID SERGIO'!$B176*'GRUPO MADRID SERGIO'!$C176</f>
        <v>0</v>
      </c>
      <c r="H176" s="64"/>
    </row>
    <row r="177" spans="1:8" s="68" customFormat="1" ht="15" hidden="1" outlineLevel="1">
      <c r="A177" s="64"/>
      <c r="B177" s="64"/>
      <c r="C177" s="64"/>
      <c r="D177" s="65"/>
      <c r="E177" s="66"/>
      <c r="F177" s="16">
        <f t="shared" si="5"/>
        <v>0</v>
      </c>
      <c r="G177" s="67">
        <f>'GRUPO MADRID SERGIO'!$B177*'GRUPO MADRID SERGIO'!$C177</f>
        <v>0</v>
      </c>
      <c r="H177" s="64"/>
    </row>
    <row r="178" spans="1:8" s="68" customFormat="1" ht="15" hidden="1" outlineLevel="1">
      <c r="A178" s="64"/>
      <c r="B178" s="64"/>
      <c r="C178" s="64"/>
      <c r="D178" s="65"/>
      <c r="E178" s="66"/>
      <c r="F178" s="16">
        <f t="shared" si="5"/>
        <v>0</v>
      </c>
      <c r="G178" s="67">
        <f>'GRUPO MADRID SERGIO'!$B178*'GRUPO MADRID SERGIO'!$C178</f>
        <v>0</v>
      </c>
      <c r="H178" s="64"/>
    </row>
    <row r="179" spans="1:8" s="68" customFormat="1" ht="15" hidden="1" outlineLevel="1">
      <c r="A179" s="64"/>
      <c r="B179" s="64"/>
      <c r="C179" s="64"/>
      <c r="D179" s="65"/>
      <c r="E179" s="66"/>
      <c r="F179" s="16">
        <f t="shared" si="5"/>
        <v>0</v>
      </c>
      <c r="G179" s="67">
        <f>'GRUPO MADRID SERGIO'!$B179*'GRUPO MADRID SERGIO'!$C179</f>
        <v>0</v>
      </c>
      <c r="H179" s="64"/>
    </row>
    <row r="180" spans="1:8" s="68" customFormat="1" ht="15" hidden="1" outlineLevel="1">
      <c r="A180" s="64"/>
      <c r="B180" s="64"/>
      <c r="C180" s="64"/>
      <c r="D180" s="65"/>
      <c r="E180" s="66"/>
      <c r="F180" s="16">
        <f t="shared" si="5"/>
        <v>0</v>
      </c>
      <c r="G180" s="67">
        <f>'GRUPO MADRID SERGIO'!$B180*'GRUPO MADRID SERGIO'!$C180</f>
        <v>0</v>
      </c>
      <c r="H180" s="64"/>
    </row>
    <row r="181" spans="1:8" s="68" customFormat="1" ht="15" hidden="1" outlineLevel="1">
      <c r="A181" s="64"/>
      <c r="B181" s="64"/>
      <c r="C181" s="64"/>
      <c r="D181" s="65"/>
      <c r="E181" s="66"/>
      <c r="F181" s="16">
        <f t="shared" si="5"/>
        <v>0</v>
      </c>
      <c r="G181" s="67">
        <f>'GRUPO MADRID SERGIO'!$B181*'GRUPO MADRID SERGIO'!$C181</f>
        <v>0</v>
      </c>
      <c r="H181" s="64"/>
    </row>
    <row r="182" spans="1:8" s="68" customFormat="1" ht="15" hidden="1" outlineLevel="1">
      <c r="A182" s="64"/>
      <c r="B182" s="64"/>
      <c r="C182" s="64"/>
      <c r="D182" s="65"/>
      <c r="E182" s="66"/>
      <c r="F182" s="16">
        <f t="shared" si="5"/>
        <v>0</v>
      </c>
      <c r="G182" s="67">
        <f>'GRUPO MADRID SERGIO'!$B182*'GRUPO MADRID SERGIO'!$C182</f>
        <v>0</v>
      </c>
      <c r="H182" s="64"/>
    </row>
    <row r="183" spans="1:8" s="68" customFormat="1" ht="15" hidden="1" outlineLevel="1">
      <c r="A183" s="64"/>
      <c r="B183" s="64"/>
      <c r="C183" s="64"/>
      <c r="D183" s="65"/>
      <c r="E183" s="66"/>
      <c r="F183" s="16">
        <f t="shared" si="5"/>
        <v>0</v>
      </c>
      <c r="G183" s="67">
        <f>'GRUPO MADRID SERGIO'!$B183*'GRUPO MADRID SERGIO'!$C183</f>
        <v>0</v>
      </c>
      <c r="H183" s="64"/>
    </row>
    <row r="184" spans="1:8" s="68" customFormat="1" ht="15" hidden="1" outlineLevel="1">
      <c r="A184" s="64"/>
      <c r="B184" s="64"/>
      <c r="C184" s="64"/>
      <c r="D184" s="65"/>
      <c r="E184" s="66"/>
      <c r="F184" s="16">
        <f t="shared" si="5"/>
        <v>0</v>
      </c>
      <c r="G184" s="67">
        <f>'GRUPO MADRID SERGIO'!$B184*'GRUPO MADRID SERGIO'!$C184</f>
        <v>0</v>
      </c>
      <c r="H184" s="64"/>
    </row>
    <row r="185" spans="1:8" s="68" customFormat="1" ht="15" hidden="1" outlineLevel="1">
      <c r="A185" s="64"/>
      <c r="B185" s="64"/>
      <c r="C185" s="64"/>
      <c r="D185" s="65"/>
      <c r="E185" s="66"/>
      <c r="F185" s="16">
        <f t="shared" si="5"/>
        <v>0</v>
      </c>
      <c r="G185" s="67">
        <f>'GRUPO MADRID SERGIO'!$B185*'GRUPO MADRID SERGIO'!$C185</f>
        <v>0</v>
      </c>
      <c r="H185" s="64"/>
    </row>
    <row r="186" spans="1:8" s="68" customFormat="1" ht="15" hidden="1" outlineLevel="1">
      <c r="A186" s="64"/>
      <c r="B186" s="64"/>
      <c r="C186" s="64"/>
      <c r="D186" s="65"/>
      <c r="E186" s="66"/>
      <c r="F186" s="16">
        <f t="shared" si="5"/>
        <v>0</v>
      </c>
      <c r="G186" s="67">
        <f>'GRUPO MADRID SERGIO'!$B186*'GRUPO MADRID SERGIO'!$C186</f>
        <v>0</v>
      </c>
      <c r="H186" s="64"/>
    </row>
    <row r="187" spans="1:8" s="68" customFormat="1" ht="15" hidden="1" outlineLevel="1">
      <c r="A187" s="64"/>
      <c r="B187" s="64"/>
      <c r="C187" s="64"/>
      <c r="D187" s="65"/>
      <c r="E187" s="66"/>
      <c r="F187" s="16">
        <f t="shared" si="5"/>
        <v>0</v>
      </c>
      <c r="G187" s="67">
        <f>'GRUPO MADRID SERGIO'!$B187*'GRUPO MADRID SERGIO'!$C187</f>
        <v>0</v>
      </c>
      <c r="H187" s="64"/>
    </row>
    <row r="188" spans="1:8" s="68" customFormat="1" ht="15" hidden="1" outlineLevel="1">
      <c r="A188" s="64"/>
      <c r="B188" s="64"/>
      <c r="C188" s="64"/>
      <c r="D188" s="65"/>
      <c r="E188" s="66"/>
      <c r="F188" s="16">
        <f t="shared" si="5"/>
        <v>0</v>
      </c>
      <c r="G188" s="67">
        <f>'GRUPO MADRID SERGIO'!$B188*'GRUPO MADRID SERGIO'!$C188</f>
        <v>0</v>
      </c>
      <c r="H188" s="64"/>
    </row>
    <row r="189" spans="1:8" s="68" customFormat="1" ht="15" hidden="1" outlineLevel="1">
      <c r="A189" s="64"/>
      <c r="B189" s="64"/>
      <c r="C189" s="64"/>
      <c r="D189" s="65"/>
      <c r="E189" s="66"/>
      <c r="F189" s="16">
        <f t="shared" si="5"/>
        <v>0</v>
      </c>
      <c r="G189" s="67">
        <f>'GRUPO MADRID SERGIO'!$B189*'GRUPO MADRID SERGIO'!$C189</f>
        <v>0</v>
      </c>
      <c r="H189" s="64"/>
    </row>
    <row r="190" spans="1:8" s="68" customFormat="1" ht="15" hidden="1" outlineLevel="1">
      <c r="A190" s="64"/>
      <c r="B190" s="64"/>
      <c r="C190" s="64"/>
      <c r="D190" s="65"/>
      <c r="E190" s="66"/>
      <c r="F190" s="16">
        <f t="shared" si="5"/>
        <v>0</v>
      </c>
      <c r="G190" s="67">
        <f>'GRUPO MADRID SERGIO'!$B190*'GRUPO MADRID SERGIO'!$C190</f>
        <v>0</v>
      </c>
      <c r="H190" s="64"/>
    </row>
    <row r="191" spans="1:8" s="68" customFormat="1" ht="15" hidden="1" outlineLevel="1">
      <c r="A191" s="64"/>
      <c r="B191" s="64"/>
      <c r="C191" s="64"/>
      <c r="D191" s="65"/>
      <c r="E191" s="66"/>
      <c r="F191" s="16">
        <f t="shared" si="5"/>
        <v>0</v>
      </c>
      <c r="G191" s="67">
        <f>'GRUPO MADRID SERGIO'!$B191*'GRUPO MADRID SERGIO'!$C191</f>
        <v>0</v>
      </c>
      <c r="H191" s="64"/>
    </row>
    <row r="192" spans="1:8" s="68" customFormat="1" ht="15" hidden="1" outlineLevel="1">
      <c r="A192" s="64"/>
      <c r="B192" s="64"/>
      <c r="C192" s="64"/>
      <c r="D192" s="65"/>
      <c r="E192" s="66"/>
      <c r="F192" s="16">
        <f t="shared" si="5"/>
        <v>0</v>
      </c>
      <c r="G192" s="67">
        <f>'GRUPO MADRID SERGIO'!$B192*'GRUPO MADRID SERGIO'!$C192</f>
        <v>0</v>
      </c>
      <c r="H192" s="64"/>
    </row>
    <row r="193" spans="1:8" s="68" customFormat="1" ht="15" hidden="1" outlineLevel="1">
      <c r="A193" s="64"/>
      <c r="B193" s="64"/>
      <c r="C193" s="64"/>
      <c r="D193" s="65"/>
      <c r="E193" s="66"/>
      <c r="F193" s="16">
        <f t="shared" si="5"/>
        <v>0</v>
      </c>
      <c r="G193" s="67">
        <f>'GRUPO MADRID SERGIO'!$B193*'GRUPO MADRID SERGIO'!$C193</f>
        <v>0</v>
      </c>
      <c r="H193" s="64"/>
    </row>
    <row r="194" spans="1:8" s="68" customFormat="1" ht="15" hidden="1" outlineLevel="1">
      <c r="A194" s="64"/>
      <c r="B194" s="64"/>
      <c r="C194" s="64"/>
      <c r="D194" s="65"/>
      <c r="E194" s="66"/>
      <c r="F194" s="16">
        <f t="shared" si="5"/>
        <v>0</v>
      </c>
      <c r="G194" s="67">
        <f>'GRUPO MADRID SERGIO'!$B194*'GRUPO MADRID SERGIO'!$C194</f>
        <v>0</v>
      </c>
      <c r="H194" s="64"/>
    </row>
    <row r="195" spans="1:8" s="68" customFormat="1" ht="15" hidden="1" outlineLevel="1">
      <c r="A195" s="64"/>
      <c r="B195" s="64"/>
      <c r="C195" s="64"/>
      <c r="D195" s="65"/>
      <c r="E195" s="66"/>
      <c r="F195" s="16">
        <f t="shared" si="5"/>
        <v>0</v>
      </c>
      <c r="G195" s="67">
        <f>'GRUPO MADRID SERGIO'!$B195*'GRUPO MADRID SERGIO'!$C195</f>
        <v>0</v>
      </c>
      <c r="H195" s="64"/>
    </row>
    <row r="196" spans="1:8" s="68" customFormat="1" ht="15" hidden="1" outlineLevel="1">
      <c r="A196" s="64"/>
      <c r="B196" s="64"/>
      <c r="C196" s="64"/>
      <c r="D196" s="65"/>
      <c r="E196" s="66"/>
      <c r="F196" s="16">
        <f t="shared" si="5"/>
        <v>0</v>
      </c>
      <c r="G196" s="67">
        <f>'GRUPO MADRID SERGIO'!$B196*'GRUPO MADRID SERGIO'!$C196</f>
        <v>0</v>
      </c>
      <c r="H196" s="64"/>
    </row>
    <row r="197" spans="1:8" s="68" customFormat="1" ht="15" hidden="1" outlineLevel="1">
      <c r="A197" s="64"/>
      <c r="B197" s="64"/>
      <c r="C197" s="64"/>
      <c r="D197" s="65"/>
      <c r="E197" s="66"/>
      <c r="F197" s="16">
        <f t="shared" si="5"/>
        <v>0</v>
      </c>
      <c r="G197" s="67">
        <f>'GRUPO MADRID SERGIO'!$B197*'GRUPO MADRID SERGIO'!$C197</f>
        <v>0</v>
      </c>
      <c r="H197" s="64"/>
    </row>
    <row r="198" spans="1:8" s="68" customFormat="1" ht="15" hidden="1" outlineLevel="1">
      <c r="A198" s="64"/>
      <c r="B198" s="64"/>
      <c r="C198" s="64"/>
      <c r="D198" s="65"/>
      <c r="E198" s="66"/>
      <c r="F198" s="16">
        <f t="shared" si="5"/>
        <v>0</v>
      </c>
      <c r="G198" s="67">
        <f>'GRUPO MADRID SERGIO'!$B198*'GRUPO MADRID SERGIO'!$C198</f>
        <v>0</v>
      </c>
      <c r="H198" s="64"/>
    </row>
    <row r="199" spans="1:8" s="68" customFormat="1" ht="15" hidden="1" outlineLevel="1">
      <c r="A199" s="64"/>
      <c r="B199" s="64"/>
      <c r="C199" s="64"/>
      <c r="D199" s="65"/>
      <c r="E199" s="66"/>
      <c r="F199" s="16">
        <f t="shared" si="5"/>
        <v>0</v>
      </c>
      <c r="G199" s="67">
        <f>'GRUPO MADRID SERGIO'!$B199*'GRUPO MADRID SERGIO'!$C199</f>
        <v>0</v>
      </c>
      <c r="H199" s="64"/>
    </row>
    <row r="200" spans="1:8" s="68" customFormat="1" ht="15" hidden="1" outlineLevel="1">
      <c r="A200" s="64"/>
      <c r="B200" s="64"/>
      <c r="C200" s="64"/>
      <c r="D200" s="65"/>
      <c r="E200" s="66"/>
      <c r="F200" s="16">
        <f aca="true" t="shared" si="6" ref="F200:F231">IF(OR(E200=$I$9,E200=$I$12,E200=$I$15,E200=$I$18,E200=$I$21,E200=$I$24),1,0)</f>
        <v>0</v>
      </c>
      <c r="G200" s="67">
        <f>'GRUPO MADRID SERGIO'!$B200*'GRUPO MADRID SERGIO'!$C200</f>
        <v>0</v>
      </c>
      <c r="H200" s="64"/>
    </row>
    <row r="201" spans="1:8" s="68" customFormat="1" ht="15" hidden="1" outlineLevel="1">
      <c r="A201" s="64"/>
      <c r="B201" s="64"/>
      <c r="C201" s="64"/>
      <c r="D201" s="65"/>
      <c r="E201" s="66"/>
      <c r="F201" s="16">
        <f t="shared" si="6"/>
        <v>0</v>
      </c>
      <c r="G201" s="67">
        <f>'GRUPO MADRID SERGIO'!$B201*'GRUPO MADRID SERGIO'!$C201</f>
        <v>0</v>
      </c>
      <c r="H201" s="64"/>
    </row>
    <row r="202" spans="1:8" s="68" customFormat="1" ht="15" hidden="1" outlineLevel="1">
      <c r="A202" s="64"/>
      <c r="B202" s="64"/>
      <c r="C202" s="64"/>
      <c r="D202" s="65"/>
      <c r="E202" s="66"/>
      <c r="F202" s="16">
        <f t="shared" si="6"/>
        <v>0</v>
      </c>
      <c r="G202" s="67">
        <f>'GRUPO MADRID SERGIO'!$B202*'GRUPO MADRID SERGIO'!$C202</f>
        <v>0</v>
      </c>
      <c r="H202" s="64"/>
    </row>
    <row r="203" spans="1:8" s="68" customFormat="1" ht="15" hidden="1" outlineLevel="1">
      <c r="A203" s="64"/>
      <c r="B203" s="64"/>
      <c r="C203" s="64"/>
      <c r="D203" s="65"/>
      <c r="E203" s="66"/>
      <c r="F203" s="16">
        <f t="shared" si="6"/>
        <v>0</v>
      </c>
      <c r="G203" s="67">
        <f>'GRUPO MADRID SERGIO'!$B203*'GRUPO MADRID SERGIO'!$C203</f>
        <v>0</v>
      </c>
      <c r="H203" s="64"/>
    </row>
    <row r="204" spans="1:8" s="68" customFormat="1" ht="15" hidden="1" outlineLevel="1">
      <c r="A204" s="64"/>
      <c r="B204" s="64"/>
      <c r="C204" s="64"/>
      <c r="D204" s="65"/>
      <c r="E204" s="66"/>
      <c r="F204" s="16">
        <f t="shared" si="6"/>
        <v>0</v>
      </c>
      <c r="G204" s="67">
        <f>'GRUPO MADRID SERGIO'!$B204*'GRUPO MADRID SERGIO'!$C204</f>
        <v>0</v>
      </c>
      <c r="H204" s="64"/>
    </row>
    <row r="205" spans="1:8" s="68" customFormat="1" ht="15" hidden="1" outlineLevel="1">
      <c r="A205" s="64"/>
      <c r="B205" s="64"/>
      <c r="C205" s="64"/>
      <c r="D205" s="65"/>
      <c r="E205" s="66"/>
      <c r="F205" s="16">
        <f t="shared" si="6"/>
        <v>0</v>
      </c>
      <c r="G205" s="67">
        <f>'GRUPO MADRID SERGIO'!$B205*'GRUPO MADRID SERGIO'!$C205</f>
        <v>0</v>
      </c>
      <c r="H205" s="64"/>
    </row>
    <row r="206" spans="1:8" s="68" customFormat="1" ht="15" hidden="1" outlineLevel="1">
      <c r="A206" s="64"/>
      <c r="B206" s="64"/>
      <c r="C206" s="64"/>
      <c r="D206" s="65"/>
      <c r="E206" s="66"/>
      <c r="F206" s="16">
        <f t="shared" si="6"/>
        <v>0</v>
      </c>
      <c r="G206" s="67">
        <f>'GRUPO MADRID SERGIO'!$B206*'GRUPO MADRID SERGIO'!$C206</f>
        <v>0</v>
      </c>
      <c r="H206" s="64"/>
    </row>
    <row r="207" spans="1:8" s="68" customFormat="1" ht="15" hidden="1" outlineLevel="1">
      <c r="A207" s="64"/>
      <c r="B207" s="64"/>
      <c r="C207" s="64"/>
      <c r="D207" s="65"/>
      <c r="E207" s="66"/>
      <c r="F207" s="16">
        <f t="shared" si="6"/>
        <v>0</v>
      </c>
      <c r="G207" s="67">
        <f>'GRUPO MADRID SERGIO'!$B207*'GRUPO MADRID SERGIO'!$C207</f>
        <v>0</v>
      </c>
      <c r="H207" s="64"/>
    </row>
    <row r="208" spans="1:8" s="68" customFormat="1" ht="15" hidden="1" outlineLevel="1">
      <c r="A208" s="64"/>
      <c r="B208" s="64"/>
      <c r="C208" s="64"/>
      <c r="D208" s="65"/>
      <c r="E208" s="66"/>
      <c r="F208" s="16">
        <f t="shared" si="6"/>
        <v>0</v>
      </c>
      <c r="G208" s="67">
        <f>'GRUPO MADRID SERGIO'!$B208*'GRUPO MADRID SERGIO'!$C208</f>
        <v>0</v>
      </c>
      <c r="H208" s="64"/>
    </row>
    <row r="209" spans="1:8" s="68" customFormat="1" ht="15" hidden="1" outlineLevel="1">
      <c r="A209" s="64"/>
      <c r="B209" s="64"/>
      <c r="C209" s="64"/>
      <c r="D209" s="65"/>
      <c r="E209" s="66"/>
      <c r="F209" s="16">
        <f t="shared" si="6"/>
        <v>0</v>
      </c>
      <c r="G209" s="67">
        <f>'GRUPO MADRID SERGIO'!$B209*'GRUPO MADRID SERGIO'!$C209</f>
        <v>0</v>
      </c>
      <c r="H209" s="64"/>
    </row>
    <row r="210" spans="1:8" s="68" customFormat="1" ht="15" hidden="1" outlineLevel="1">
      <c r="A210" s="64"/>
      <c r="B210" s="64"/>
      <c r="C210" s="64"/>
      <c r="D210" s="65"/>
      <c r="E210" s="66"/>
      <c r="F210" s="16">
        <f t="shared" si="6"/>
        <v>0</v>
      </c>
      <c r="G210" s="67">
        <f>'GRUPO MADRID SERGIO'!$B210*'GRUPO MADRID SERGIO'!$C210</f>
        <v>0</v>
      </c>
      <c r="H210" s="64"/>
    </row>
    <row r="211" spans="1:8" s="68" customFormat="1" ht="15" hidden="1" outlineLevel="1">
      <c r="A211" s="64"/>
      <c r="B211" s="64"/>
      <c r="C211" s="64"/>
      <c r="D211" s="65"/>
      <c r="E211" s="66"/>
      <c r="F211" s="16">
        <f t="shared" si="6"/>
        <v>0</v>
      </c>
      <c r="G211" s="67">
        <f>'GRUPO MADRID SERGIO'!$B211*'GRUPO MADRID SERGIO'!$C211</f>
        <v>0</v>
      </c>
      <c r="H211" s="64"/>
    </row>
    <row r="212" spans="1:8" s="68" customFormat="1" ht="15" hidden="1" outlineLevel="1">
      <c r="A212" s="64"/>
      <c r="B212" s="64"/>
      <c r="C212" s="64"/>
      <c r="D212" s="65"/>
      <c r="E212" s="66"/>
      <c r="F212" s="16">
        <f t="shared" si="6"/>
        <v>0</v>
      </c>
      <c r="G212" s="67">
        <f>'GRUPO MADRID SERGIO'!$B212*'GRUPO MADRID SERGIO'!$C212</f>
        <v>0</v>
      </c>
      <c r="H212" s="64"/>
    </row>
    <row r="213" spans="1:8" s="68" customFormat="1" ht="15" hidden="1" outlineLevel="1">
      <c r="A213" s="64"/>
      <c r="B213" s="64"/>
      <c r="C213" s="64"/>
      <c r="D213" s="65"/>
      <c r="E213" s="66"/>
      <c r="F213" s="16">
        <f t="shared" si="6"/>
        <v>0</v>
      </c>
      <c r="G213" s="67">
        <f>'GRUPO MADRID SERGIO'!$B213*'GRUPO MADRID SERGIO'!$C213</f>
        <v>0</v>
      </c>
      <c r="H213" s="64"/>
    </row>
    <row r="214" spans="1:8" s="68" customFormat="1" ht="15" hidden="1" outlineLevel="1">
      <c r="A214" s="64"/>
      <c r="B214" s="64"/>
      <c r="C214" s="64"/>
      <c r="D214" s="65"/>
      <c r="E214" s="66"/>
      <c r="F214" s="16">
        <f t="shared" si="6"/>
        <v>0</v>
      </c>
      <c r="G214" s="67">
        <f>'GRUPO MADRID SERGIO'!$B214*'GRUPO MADRID SERGIO'!$C214</f>
        <v>0</v>
      </c>
      <c r="H214" s="64"/>
    </row>
    <row r="215" spans="1:8" s="68" customFormat="1" ht="15" hidden="1" outlineLevel="1">
      <c r="A215" s="64"/>
      <c r="B215" s="64"/>
      <c r="C215" s="64"/>
      <c r="D215" s="65"/>
      <c r="E215" s="66"/>
      <c r="F215" s="16">
        <f t="shared" si="6"/>
        <v>0</v>
      </c>
      <c r="G215" s="67">
        <f>'GRUPO MADRID SERGIO'!$B215*'GRUPO MADRID SERGIO'!$C215</f>
        <v>0</v>
      </c>
      <c r="H215" s="64"/>
    </row>
    <row r="216" spans="1:8" s="68" customFormat="1" ht="15" hidden="1" outlineLevel="1">
      <c r="A216" s="64"/>
      <c r="B216" s="64"/>
      <c r="C216" s="64"/>
      <c r="D216" s="65"/>
      <c r="E216" s="66"/>
      <c r="F216" s="16">
        <f t="shared" si="6"/>
        <v>0</v>
      </c>
      <c r="G216" s="67">
        <f>'GRUPO MADRID SERGIO'!$B216*'GRUPO MADRID SERGIO'!$C216</f>
        <v>0</v>
      </c>
      <c r="H216" s="64"/>
    </row>
    <row r="217" spans="1:8" s="68" customFormat="1" ht="15" hidden="1" outlineLevel="1">
      <c r="A217" s="64"/>
      <c r="B217" s="64"/>
      <c r="C217" s="64"/>
      <c r="D217" s="65"/>
      <c r="E217" s="66"/>
      <c r="F217" s="16">
        <f t="shared" si="6"/>
        <v>0</v>
      </c>
      <c r="G217" s="67">
        <f>'GRUPO MADRID SERGIO'!$B217*'GRUPO MADRID SERGIO'!$C217</f>
        <v>0</v>
      </c>
      <c r="H217" s="64"/>
    </row>
    <row r="218" spans="1:8" s="68" customFormat="1" ht="15" hidden="1" outlineLevel="1">
      <c r="A218" s="64"/>
      <c r="B218" s="64"/>
      <c r="C218" s="64"/>
      <c r="D218" s="65"/>
      <c r="E218" s="66"/>
      <c r="F218" s="16">
        <f t="shared" si="6"/>
        <v>0</v>
      </c>
      <c r="G218" s="67">
        <f>'GRUPO MADRID SERGIO'!$B218*'GRUPO MADRID SERGIO'!$C218</f>
        <v>0</v>
      </c>
      <c r="H218" s="64"/>
    </row>
    <row r="219" spans="1:8" s="68" customFormat="1" ht="15" hidden="1" outlineLevel="1">
      <c r="A219" s="64"/>
      <c r="B219" s="64"/>
      <c r="C219" s="64"/>
      <c r="D219" s="65"/>
      <c r="E219" s="66"/>
      <c r="F219" s="16">
        <f t="shared" si="6"/>
        <v>0</v>
      </c>
      <c r="G219" s="67">
        <f>'GRUPO MADRID SERGIO'!$B219*'GRUPO MADRID SERGIO'!$C219</f>
        <v>0</v>
      </c>
      <c r="H219" s="64"/>
    </row>
    <row r="220" spans="1:8" s="68" customFormat="1" ht="15" hidden="1" outlineLevel="1">
      <c r="A220" s="64"/>
      <c r="B220" s="64"/>
      <c r="C220" s="64"/>
      <c r="D220" s="65"/>
      <c r="E220" s="66"/>
      <c r="F220" s="16">
        <f t="shared" si="6"/>
        <v>0</v>
      </c>
      <c r="G220" s="67">
        <f>'GRUPO MADRID SERGIO'!$B220*'GRUPO MADRID SERGIO'!$C220</f>
        <v>0</v>
      </c>
      <c r="H220" s="64"/>
    </row>
    <row r="221" spans="1:8" s="68" customFormat="1" ht="15" hidden="1" outlineLevel="1">
      <c r="A221" s="64"/>
      <c r="B221" s="64"/>
      <c r="C221" s="64"/>
      <c r="D221" s="65"/>
      <c r="E221" s="66"/>
      <c r="F221" s="16">
        <f t="shared" si="6"/>
        <v>0</v>
      </c>
      <c r="G221" s="67">
        <f>'GRUPO MADRID SERGIO'!$B221*'GRUPO MADRID SERGIO'!$C221</f>
        <v>0</v>
      </c>
      <c r="H221" s="64"/>
    </row>
    <row r="222" spans="1:8" s="68" customFormat="1" ht="15" hidden="1" outlineLevel="1">
      <c r="A222" s="64"/>
      <c r="B222" s="64"/>
      <c r="C222" s="64"/>
      <c r="D222" s="65"/>
      <c r="E222" s="66"/>
      <c r="F222" s="16">
        <f t="shared" si="6"/>
        <v>0</v>
      </c>
      <c r="G222" s="67">
        <f>'GRUPO MADRID SERGIO'!$B222*'GRUPO MADRID SERGIO'!$C222</f>
        <v>0</v>
      </c>
      <c r="H222" s="64"/>
    </row>
    <row r="223" spans="1:8" s="68" customFormat="1" ht="15" hidden="1" outlineLevel="1">
      <c r="A223" s="64"/>
      <c r="B223" s="64"/>
      <c r="C223" s="64"/>
      <c r="D223" s="65"/>
      <c r="E223" s="66"/>
      <c r="F223" s="16">
        <f t="shared" si="6"/>
        <v>0</v>
      </c>
      <c r="G223" s="67">
        <f>'GRUPO MADRID SERGIO'!$B223*'GRUPO MADRID SERGIO'!$C223</f>
        <v>0</v>
      </c>
      <c r="H223" s="64"/>
    </row>
    <row r="224" spans="1:8" s="68" customFormat="1" ht="15" hidden="1" outlineLevel="1">
      <c r="A224" s="64"/>
      <c r="B224" s="64"/>
      <c r="C224" s="64"/>
      <c r="D224" s="65"/>
      <c r="E224" s="66"/>
      <c r="F224" s="16">
        <f t="shared" si="6"/>
        <v>0</v>
      </c>
      <c r="G224" s="67">
        <f>'GRUPO MADRID SERGIO'!$B224*'GRUPO MADRID SERGIO'!$C224</f>
        <v>0</v>
      </c>
      <c r="H224" s="64"/>
    </row>
    <row r="225" spans="1:8" s="68" customFormat="1" ht="15" hidden="1" outlineLevel="1">
      <c r="A225" s="64"/>
      <c r="B225" s="64"/>
      <c r="C225" s="64"/>
      <c r="D225" s="65"/>
      <c r="E225" s="66"/>
      <c r="F225" s="16">
        <f t="shared" si="6"/>
        <v>0</v>
      </c>
      <c r="G225" s="67">
        <f>'GRUPO MADRID SERGIO'!$B225*'GRUPO MADRID SERGIO'!$C225</f>
        <v>0</v>
      </c>
      <c r="H225" s="64"/>
    </row>
    <row r="226" spans="1:8" s="68" customFormat="1" ht="15" hidden="1" outlineLevel="1">
      <c r="A226" s="64"/>
      <c r="B226" s="64"/>
      <c r="C226" s="64"/>
      <c r="D226" s="65"/>
      <c r="E226" s="66"/>
      <c r="F226" s="16">
        <f t="shared" si="6"/>
        <v>0</v>
      </c>
      <c r="G226" s="67">
        <f>'GRUPO MADRID SERGIO'!$B226*'GRUPO MADRID SERGIO'!$C226</f>
        <v>0</v>
      </c>
      <c r="H226" s="64"/>
    </row>
    <row r="227" spans="1:8" s="68" customFormat="1" ht="15" hidden="1" outlineLevel="1">
      <c r="A227" s="64"/>
      <c r="B227" s="64"/>
      <c r="C227" s="64"/>
      <c r="D227" s="65"/>
      <c r="E227" s="66"/>
      <c r="F227" s="16">
        <f t="shared" si="6"/>
        <v>0</v>
      </c>
      <c r="G227" s="67">
        <f>'GRUPO MADRID SERGIO'!$B227*'GRUPO MADRID SERGIO'!$C227</f>
        <v>0</v>
      </c>
      <c r="H227" s="64"/>
    </row>
    <row r="228" spans="1:8" s="68" customFormat="1" ht="15" hidden="1" outlineLevel="1">
      <c r="A228" s="64"/>
      <c r="B228" s="64"/>
      <c r="C228" s="64"/>
      <c r="D228" s="65"/>
      <c r="E228" s="66"/>
      <c r="F228" s="16">
        <f t="shared" si="6"/>
        <v>0</v>
      </c>
      <c r="G228" s="67">
        <f>'GRUPO MADRID SERGIO'!$B228*'GRUPO MADRID SERGIO'!$C228</f>
        <v>0</v>
      </c>
      <c r="H228" s="64"/>
    </row>
    <row r="229" spans="1:8" s="68" customFormat="1" ht="15" hidden="1" outlineLevel="1">
      <c r="A229" s="64"/>
      <c r="B229" s="64"/>
      <c r="C229" s="64"/>
      <c r="D229" s="65"/>
      <c r="E229" s="66"/>
      <c r="F229" s="16">
        <f t="shared" si="6"/>
        <v>0</v>
      </c>
      <c r="G229" s="67">
        <f>'GRUPO MADRID SERGIO'!$B229*'GRUPO MADRID SERGIO'!$C229</f>
        <v>0</v>
      </c>
      <c r="H229" s="64"/>
    </row>
    <row r="230" spans="1:8" s="68" customFormat="1" ht="15" hidden="1" outlineLevel="1">
      <c r="A230" s="64"/>
      <c r="B230" s="64"/>
      <c r="C230" s="64"/>
      <c r="D230" s="65"/>
      <c r="E230" s="66"/>
      <c r="F230" s="16">
        <f t="shared" si="6"/>
        <v>0</v>
      </c>
      <c r="G230" s="67">
        <f>'GRUPO MADRID SERGIO'!$B230*'GRUPO MADRID SERGIO'!$C230</f>
        <v>0</v>
      </c>
      <c r="H230" s="64"/>
    </row>
    <row r="231" spans="1:8" s="68" customFormat="1" ht="15" hidden="1" outlineLevel="1">
      <c r="A231" s="64"/>
      <c r="B231" s="64"/>
      <c r="C231" s="64"/>
      <c r="D231" s="65"/>
      <c r="E231" s="66"/>
      <c r="F231" s="16">
        <f t="shared" si="6"/>
        <v>0</v>
      </c>
      <c r="G231" s="67">
        <f>'GRUPO MADRID SERGIO'!$B231*'GRUPO MADRID SERGIO'!$C231</f>
        <v>0</v>
      </c>
      <c r="H231" s="64"/>
    </row>
    <row r="232" spans="1:8" s="68" customFormat="1" ht="15" hidden="1" outlineLevel="1">
      <c r="A232" s="64"/>
      <c r="B232" s="64"/>
      <c r="C232" s="64"/>
      <c r="D232" s="65"/>
      <c r="E232" s="66"/>
      <c r="F232" s="16">
        <f aca="true" t="shared" si="7" ref="F232:F263">IF(OR(E232=$I$9,E232=$I$12,E232=$I$15,E232=$I$18,E232=$I$21,E232=$I$24),1,0)</f>
        <v>0</v>
      </c>
      <c r="G232" s="67">
        <f>'GRUPO MADRID SERGIO'!$B232*'GRUPO MADRID SERGIO'!$C232</f>
        <v>0</v>
      </c>
      <c r="H232" s="64"/>
    </row>
    <row r="233" spans="1:8" s="68" customFormat="1" ht="15" hidden="1" outlineLevel="1">
      <c r="A233" s="64"/>
      <c r="B233" s="64"/>
      <c r="C233" s="64"/>
      <c r="D233" s="65"/>
      <c r="E233" s="66"/>
      <c r="F233" s="16">
        <f t="shared" si="7"/>
        <v>0</v>
      </c>
      <c r="G233" s="67">
        <f>'GRUPO MADRID SERGIO'!$B233*'GRUPO MADRID SERGIO'!$C233</f>
        <v>0</v>
      </c>
      <c r="H233" s="64"/>
    </row>
    <row r="234" spans="1:8" s="68" customFormat="1" ht="15" hidden="1" outlineLevel="1">
      <c r="A234" s="64"/>
      <c r="B234" s="64"/>
      <c r="C234" s="64"/>
      <c r="D234" s="65"/>
      <c r="E234" s="66"/>
      <c r="F234" s="16">
        <f t="shared" si="7"/>
        <v>0</v>
      </c>
      <c r="G234" s="67">
        <f>'GRUPO MADRID SERGIO'!$B234*'GRUPO MADRID SERGIO'!$C234</f>
        <v>0</v>
      </c>
      <c r="H234" s="64"/>
    </row>
    <row r="235" spans="1:8" s="68" customFormat="1" ht="15" hidden="1" outlineLevel="1">
      <c r="A235" s="64"/>
      <c r="B235" s="64"/>
      <c r="C235" s="64"/>
      <c r="D235" s="65"/>
      <c r="E235" s="66"/>
      <c r="F235" s="16">
        <f t="shared" si="7"/>
        <v>0</v>
      </c>
      <c r="G235" s="67">
        <f>'GRUPO MADRID SERGIO'!$B235*'GRUPO MADRID SERGIO'!$C235</f>
        <v>0</v>
      </c>
      <c r="H235" s="64"/>
    </row>
    <row r="236" spans="1:8" s="68" customFormat="1" ht="15" hidden="1" outlineLevel="1">
      <c r="A236" s="64"/>
      <c r="B236" s="64"/>
      <c r="C236" s="64"/>
      <c r="D236" s="65"/>
      <c r="E236" s="66"/>
      <c r="F236" s="16">
        <f t="shared" si="7"/>
        <v>0</v>
      </c>
      <c r="G236" s="67">
        <f>'GRUPO MADRID SERGIO'!$B236*'GRUPO MADRID SERGIO'!$C236</f>
        <v>0</v>
      </c>
      <c r="H236" s="64"/>
    </row>
    <row r="237" spans="1:8" s="68" customFormat="1" ht="15" hidden="1" outlineLevel="1">
      <c r="A237" s="64"/>
      <c r="B237" s="64"/>
      <c r="C237" s="64"/>
      <c r="D237" s="65"/>
      <c r="E237" s="66"/>
      <c r="F237" s="16">
        <f t="shared" si="7"/>
        <v>0</v>
      </c>
      <c r="G237" s="67">
        <f>'GRUPO MADRID SERGIO'!$B237*'GRUPO MADRID SERGIO'!$C237</f>
        <v>0</v>
      </c>
      <c r="H237" s="64"/>
    </row>
    <row r="238" spans="1:8" s="68" customFormat="1" ht="15" hidden="1" outlineLevel="1">
      <c r="A238" s="64"/>
      <c r="B238" s="64"/>
      <c r="C238" s="64"/>
      <c r="D238" s="65"/>
      <c r="E238" s="66"/>
      <c r="F238" s="16">
        <f t="shared" si="7"/>
        <v>0</v>
      </c>
      <c r="G238" s="67">
        <f>'GRUPO MADRID SERGIO'!$B238*'GRUPO MADRID SERGIO'!$C238</f>
        <v>0</v>
      </c>
      <c r="H238" s="64"/>
    </row>
    <row r="239" spans="1:8" s="68" customFormat="1" ht="15" hidden="1" outlineLevel="1">
      <c r="A239" s="64"/>
      <c r="B239" s="64"/>
      <c r="C239" s="64"/>
      <c r="D239" s="65"/>
      <c r="E239" s="66"/>
      <c r="F239" s="16">
        <f t="shared" si="7"/>
        <v>0</v>
      </c>
      <c r="G239" s="67">
        <f>'GRUPO MADRID SERGIO'!$B239*'GRUPO MADRID SERGIO'!$C239</f>
        <v>0</v>
      </c>
      <c r="H239" s="64"/>
    </row>
    <row r="240" spans="1:8" s="68" customFormat="1" ht="15" hidden="1" outlineLevel="1">
      <c r="A240" s="64"/>
      <c r="B240" s="64"/>
      <c r="C240" s="64"/>
      <c r="D240" s="65"/>
      <c r="E240" s="66"/>
      <c r="F240" s="16">
        <f t="shared" si="7"/>
        <v>0</v>
      </c>
      <c r="G240" s="67">
        <f>'GRUPO MADRID SERGIO'!$B240*'GRUPO MADRID SERGIO'!$C240</f>
        <v>0</v>
      </c>
      <c r="H240" s="64"/>
    </row>
    <row r="241" spans="1:8" s="68" customFormat="1" ht="15" hidden="1" outlineLevel="1">
      <c r="A241" s="64"/>
      <c r="B241" s="64"/>
      <c r="C241" s="64"/>
      <c r="D241" s="65"/>
      <c r="E241" s="66"/>
      <c r="F241" s="16">
        <f t="shared" si="7"/>
        <v>0</v>
      </c>
      <c r="G241" s="67">
        <f>'GRUPO MADRID SERGIO'!$B241*'GRUPO MADRID SERGIO'!$C241</f>
        <v>0</v>
      </c>
      <c r="H241" s="64"/>
    </row>
    <row r="242" spans="1:8" s="68" customFormat="1" ht="15" hidden="1" outlineLevel="1">
      <c r="A242" s="64"/>
      <c r="B242" s="64"/>
      <c r="C242" s="64"/>
      <c r="D242" s="65"/>
      <c r="E242" s="66"/>
      <c r="F242" s="16">
        <f t="shared" si="7"/>
        <v>0</v>
      </c>
      <c r="G242" s="67">
        <f>'GRUPO MADRID SERGIO'!$B242*'GRUPO MADRID SERGIO'!$C242</f>
        <v>0</v>
      </c>
      <c r="H242" s="64"/>
    </row>
    <row r="243" spans="1:8" s="68" customFormat="1" ht="15" hidden="1" outlineLevel="1">
      <c r="A243" s="64"/>
      <c r="B243" s="64"/>
      <c r="C243" s="64"/>
      <c r="D243" s="65"/>
      <c r="E243" s="66"/>
      <c r="F243" s="16">
        <f t="shared" si="7"/>
        <v>0</v>
      </c>
      <c r="G243" s="67">
        <f>'GRUPO MADRID SERGIO'!$B243*'GRUPO MADRID SERGIO'!$C243</f>
        <v>0</v>
      </c>
      <c r="H243" s="64"/>
    </row>
    <row r="244" spans="1:8" s="68" customFormat="1" ht="15" hidden="1" outlineLevel="1">
      <c r="A244" s="64"/>
      <c r="B244" s="64"/>
      <c r="C244" s="64"/>
      <c r="D244" s="65"/>
      <c r="E244" s="66"/>
      <c r="F244" s="16">
        <f t="shared" si="7"/>
        <v>0</v>
      </c>
      <c r="G244" s="67">
        <f>'GRUPO MADRID SERGIO'!$B244*'GRUPO MADRID SERGIO'!$C244</f>
        <v>0</v>
      </c>
      <c r="H244" s="64"/>
    </row>
    <row r="245" spans="1:8" s="68" customFormat="1" ht="15" hidden="1" outlineLevel="1">
      <c r="A245" s="64"/>
      <c r="B245" s="64"/>
      <c r="C245" s="64"/>
      <c r="D245" s="65"/>
      <c r="E245" s="66"/>
      <c r="F245" s="16">
        <f t="shared" si="7"/>
        <v>0</v>
      </c>
      <c r="G245" s="67">
        <f>'GRUPO MADRID SERGIO'!$B245*'GRUPO MADRID SERGIO'!$C245</f>
        <v>0</v>
      </c>
      <c r="H245" s="64"/>
    </row>
    <row r="246" spans="1:8" s="68" customFormat="1" ht="15" hidden="1" outlineLevel="1">
      <c r="A246" s="64"/>
      <c r="B246" s="64"/>
      <c r="C246" s="64"/>
      <c r="D246" s="65"/>
      <c r="E246" s="66"/>
      <c r="F246" s="16">
        <f t="shared" si="7"/>
        <v>0</v>
      </c>
      <c r="G246" s="67">
        <f>'GRUPO MADRID SERGIO'!$B246*'GRUPO MADRID SERGIO'!$C246</f>
        <v>0</v>
      </c>
      <c r="H246" s="64"/>
    </row>
    <row r="247" spans="1:8" s="68" customFormat="1" ht="15" hidden="1" outlineLevel="1">
      <c r="A247" s="64"/>
      <c r="B247" s="64"/>
      <c r="C247" s="64"/>
      <c r="D247" s="65"/>
      <c r="E247" s="66"/>
      <c r="F247" s="16">
        <f t="shared" si="7"/>
        <v>0</v>
      </c>
      <c r="G247" s="67">
        <f>'GRUPO MADRID SERGIO'!$B247*'GRUPO MADRID SERGIO'!$C247</f>
        <v>0</v>
      </c>
      <c r="H247" s="64"/>
    </row>
    <row r="248" spans="1:8" s="68" customFormat="1" ht="15" hidden="1" outlineLevel="1">
      <c r="A248" s="64"/>
      <c r="B248" s="64"/>
      <c r="C248" s="64"/>
      <c r="D248" s="65"/>
      <c r="E248" s="66"/>
      <c r="F248" s="16">
        <f t="shared" si="7"/>
        <v>0</v>
      </c>
      <c r="G248" s="67">
        <f>'GRUPO MADRID SERGIO'!$B248*'GRUPO MADRID SERGIO'!$C248</f>
        <v>0</v>
      </c>
      <c r="H248" s="64"/>
    </row>
    <row r="249" spans="1:8" s="68" customFormat="1" ht="15" hidden="1" outlineLevel="1">
      <c r="A249" s="64"/>
      <c r="B249" s="64"/>
      <c r="C249" s="64"/>
      <c r="D249" s="65"/>
      <c r="E249" s="66"/>
      <c r="F249" s="16">
        <f t="shared" si="7"/>
        <v>0</v>
      </c>
      <c r="G249" s="67">
        <f>'GRUPO MADRID SERGIO'!$B249*'GRUPO MADRID SERGIO'!$C249</f>
        <v>0</v>
      </c>
      <c r="H249" s="64"/>
    </row>
    <row r="250" spans="1:8" s="68" customFormat="1" ht="15" hidden="1" outlineLevel="1">
      <c r="A250" s="64"/>
      <c r="B250" s="64"/>
      <c r="C250" s="64"/>
      <c r="D250" s="65"/>
      <c r="E250" s="66"/>
      <c r="F250" s="16">
        <f t="shared" si="7"/>
        <v>0</v>
      </c>
      <c r="G250" s="67">
        <f>'GRUPO MADRID SERGIO'!$B250*'GRUPO MADRID SERGIO'!$C250</f>
        <v>0</v>
      </c>
      <c r="H250" s="64"/>
    </row>
    <row r="251" spans="1:8" s="68" customFormat="1" ht="15" hidden="1" outlineLevel="1">
      <c r="A251" s="64"/>
      <c r="B251" s="64"/>
      <c r="C251" s="64"/>
      <c r="D251" s="65"/>
      <c r="E251" s="66"/>
      <c r="F251" s="16">
        <f t="shared" si="7"/>
        <v>0</v>
      </c>
      <c r="G251" s="67">
        <f>'GRUPO MADRID SERGIO'!$B251*'GRUPO MADRID SERGIO'!$C251</f>
        <v>0</v>
      </c>
      <c r="H251" s="64"/>
    </row>
    <row r="252" spans="1:8" s="68" customFormat="1" ht="15" hidden="1" outlineLevel="1">
      <c r="A252" s="64"/>
      <c r="B252" s="64"/>
      <c r="C252" s="64"/>
      <c r="D252" s="65"/>
      <c r="E252" s="66"/>
      <c r="F252" s="16">
        <f t="shared" si="7"/>
        <v>0</v>
      </c>
      <c r="G252" s="67">
        <f>'GRUPO MADRID SERGIO'!$B252*'GRUPO MADRID SERGIO'!$C252</f>
        <v>0</v>
      </c>
      <c r="H252" s="64"/>
    </row>
    <row r="253" spans="1:8" s="68" customFormat="1" ht="15" hidden="1" outlineLevel="1">
      <c r="A253" s="64"/>
      <c r="B253" s="64"/>
      <c r="C253" s="64"/>
      <c r="D253" s="65"/>
      <c r="E253" s="66"/>
      <c r="F253" s="16">
        <f t="shared" si="7"/>
        <v>0</v>
      </c>
      <c r="G253" s="67">
        <f>'GRUPO MADRID SERGIO'!$B253*'GRUPO MADRID SERGIO'!$C253</f>
        <v>0</v>
      </c>
      <c r="H253" s="64"/>
    </row>
    <row r="254" spans="1:8" s="68" customFormat="1" ht="15" hidden="1" outlineLevel="1">
      <c r="A254" s="64"/>
      <c r="B254" s="64"/>
      <c r="C254" s="64"/>
      <c r="D254" s="65"/>
      <c r="E254" s="66"/>
      <c r="F254" s="16">
        <f t="shared" si="7"/>
        <v>0</v>
      </c>
      <c r="G254" s="67">
        <f>'GRUPO MADRID SERGIO'!$B254*'GRUPO MADRID SERGIO'!$C254</f>
        <v>0</v>
      </c>
      <c r="H254" s="64"/>
    </row>
    <row r="255" spans="1:8" s="68" customFormat="1" ht="15" hidden="1" outlineLevel="1">
      <c r="A255" s="64"/>
      <c r="B255" s="64"/>
      <c r="C255" s="64"/>
      <c r="D255" s="65"/>
      <c r="E255" s="66"/>
      <c r="F255" s="16">
        <f t="shared" si="7"/>
        <v>0</v>
      </c>
      <c r="G255" s="67">
        <f>'GRUPO MADRID SERGIO'!$B255*'GRUPO MADRID SERGIO'!$C255</f>
        <v>0</v>
      </c>
      <c r="H255" s="64"/>
    </row>
    <row r="256" spans="1:8" s="68" customFormat="1" ht="15" hidden="1" outlineLevel="1">
      <c r="A256" s="64"/>
      <c r="B256" s="64"/>
      <c r="C256" s="64"/>
      <c r="D256" s="65"/>
      <c r="E256" s="66"/>
      <c r="F256" s="16">
        <f t="shared" si="7"/>
        <v>0</v>
      </c>
      <c r="G256" s="67">
        <f>'GRUPO MADRID SERGIO'!$B256*'GRUPO MADRID SERGIO'!$C256</f>
        <v>0</v>
      </c>
      <c r="H256" s="64"/>
    </row>
    <row r="257" spans="1:8" s="68" customFormat="1" ht="15" hidden="1" outlineLevel="1">
      <c r="A257" s="64"/>
      <c r="B257" s="64"/>
      <c r="C257" s="64"/>
      <c r="D257" s="65"/>
      <c r="E257" s="66"/>
      <c r="F257" s="16">
        <f t="shared" si="7"/>
        <v>0</v>
      </c>
      <c r="G257" s="67">
        <f>'GRUPO MADRID SERGIO'!$B257*'GRUPO MADRID SERGIO'!$C257</f>
        <v>0</v>
      </c>
      <c r="H257" s="64"/>
    </row>
    <row r="258" spans="1:8" s="68" customFormat="1" ht="15" hidden="1" outlineLevel="1">
      <c r="A258" s="64"/>
      <c r="B258" s="64"/>
      <c r="C258" s="64"/>
      <c r="D258" s="65"/>
      <c r="E258" s="66"/>
      <c r="F258" s="16">
        <f t="shared" si="7"/>
        <v>0</v>
      </c>
      <c r="G258" s="67">
        <f>'GRUPO MADRID SERGIO'!$B258*'GRUPO MADRID SERGIO'!$C258</f>
        <v>0</v>
      </c>
      <c r="H258" s="64"/>
    </row>
    <row r="259" spans="1:8" s="68" customFormat="1" ht="15" hidden="1" outlineLevel="1">
      <c r="A259" s="64"/>
      <c r="B259" s="64"/>
      <c r="C259" s="64"/>
      <c r="D259" s="65"/>
      <c r="E259" s="66"/>
      <c r="F259" s="16">
        <f t="shared" si="7"/>
        <v>0</v>
      </c>
      <c r="G259" s="67">
        <f>'GRUPO MADRID SERGIO'!$B259*'GRUPO MADRID SERGIO'!$C259</f>
        <v>0</v>
      </c>
      <c r="H259" s="64"/>
    </row>
    <row r="260" spans="1:8" s="68" customFormat="1" ht="15" hidden="1" outlineLevel="1">
      <c r="A260" s="64"/>
      <c r="B260" s="64"/>
      <c r="C260" s="64"/>
      <c r="D260" s="65"/>
      <c r="E260" s="66"/>
      <c r="F260" s="16">
        <f t="shared" si="7"/>
        <v>0</v>
      </c>
      <c r="G260" s="67">
        <f>'GRUPO MADRID SERGIO'!$B260*'GRUPO MADRID SERGIO'!$C260</f>
        <v>0</v>
      </c>
      <c r="H260" s="64"/>
    </row>
    <row r="261" spans="1:8" s="68" customFormat="1" ht="15" hidden="1" outlineLevel="1">
      <c r="A261" s="64"/>
      <c r="B261" s="64"/>
      <c r="C261" s="64"/>
      <c r="D261" s="65"/>
      <c r="E261" s="66"/>
      <c r="F261" s="16">
        <f t="shared" si="7"/>
        <v>0</v>
      </c>
      <c r="G261" s="67">
        <f>'GRUPO MADRID SERGIO'!$B261*'GRUPO MADRID SERGIO'!$C261</f>
        <v>0</v>
      </c>
      <c r="H261" s="64"/>
    </row>
    <row r="262" spans="1:8" s="68" customFormat="1" ht="15" hidden="1" outlineLevel="1">
      <c r="A262" s="64"/>
      <c r="B262" s="64"/>
      <c r="C262" s="64"/>
      <c r="D262" s="65"/>
      <c r="E262" s="66"/>
      <c r="F262" s="16">
        <f t="shared" si="7"/>
        <v>0</v>
      </c>
      <c r="G262" s="67">
        <f>'GRUPO MADRID SERGIO'!$B262*'GRUPO MADRID SERGIO'!$C262</f>
        <v>0</v>
      </c>
      <c r="H262" s="64"/>
    </row>
    <row r="263" spans="1:8" s="68" customFormat="1" ht="15" hidden="1" outlineLevel="1">
      <c r="A263" s="64"/>
      <c r="B263" s="64"/>
      <c r="C263" s="64"/>
      <c r="D263" s="65"/>
      <c r="E263" s="66"/>
      <c r="F263" s="16">
        <f t="shared" si="7"/>
        <v>0</v>
      </c>
      <c r="G263" s="67">
        <f>'GRUPO MADRID SERGIO'!$B263*'GRUPO MADRID SERGIO'!$C263</f>
        <v>0</v>
      </c>
      <c r="H263" s="64"/>
    </row>
    <row r="264" spans="1:8" s="68" customFormat="1" ht="15" hidden="1" outlineLevel="1">
      <c r="A264" s="64"/>
      <c r="B264" s="64"/>
      <c r="C264" s="64"/>
      <c r="D264" s="65"/>
      <c r="E264" s="66"/>
      <c r="F264" s="16">
        <f aca="true" t="shared" si="8" ref="F264:F295">IF(OR(E264=$I$9,E264=$I$12,E264=$I$15,E264=$I$18,E264=$I$21,E264=$I$24),1,0)</f>
        <v>0</v>
      </c>
      <c r="G264" s="67">
        <f>'GRUPO MADRID SERGIO'!$B264*'GRUPO MADRID SERGIO'!$C264</f>
        <v>0</v>
      </c>
      <c r="H264" s="64"/>
    </row>
    <row r="265" spans="1:8" s="68" customFormat="1" ht="15" hidden="1" outlineLevel="1">
      <c r="A265" s="64"/>
      <c r="B265" s="64"/>
      <c r="C265" s="64"/>
      <c r="D265" s="65"/>
      <c r="E265" s="66"/>
      <c r="F265" s="16">
        <f t="shared" si="8"/>
        <v>0</v>
      </c>
      <c r="G265" s="67">
        <f>'GRUPO MADRID SERGIO'!$B265*'GRUPO MADRID SERGIO'!$C265</f>
        <v>0</v>
      </c>
      <c r="H265" s="64"/>
    </row>
    <row r="266" spans="1:8" s="68" customFormat="1" ht="15" hidden="1" outlineLevel="1">
      <c r="A266" s="64"/>
      <c r="B266" s="64"/>
      <c r="C266" s="64"/>
      <c r="D266" s="65"/>
      <c r="E266" s="66"/>
      <c r="F266" s="16">
        <f t="shared" si="8"/>
        <v>0</v>
      </c>
      <c r="G266" s="67">
        <f>'GRUPO MADRID SERGIO'!$B266*'GRUPO MADRID SERGIO'!$C266</f>
        <v>0</v>
      </c>
      <c r="H266" s="64"/>
    </row>
    <row r="267" spans="1:8" s="68" customFormat="1" ht="15" hidden="1" outlineLevel="1">
      <c r="A267" s="64"/>
      <c r="B267" s="64"/>
      <c r="C267" s="64"/>
      <c r="D267" s="65"/>
      <c r="E267" s="66"/>
      <c r="F267" s="16">
        <f t="shared" si="8"/>
        <v>0</v>
      </c>
      <c r="G267" s="67">
        <f>'GRUPO MADRID SERGIO'!$B267*'GRUPO MADRID SERGIO'!$C267</f>
        <v>0</v>
      </c>
      <c r="H267" s="64"/>
    </row>
    <row r="268" spans="1:8" s="68" customFormat="1" ht="15" hidden="1" outlineLevel="1">
      <c r="A268" s="64"/>
      <c r="B268" s="64"/>
      <c r="C268" s="64"/>
      <c r="D268" s="65"/>
      <c r="E268" s="66"/>
      <c r="F268" s="16">
        <f t="shared" si="8"/>
        <v>0</v>
      </c>
      <c r="G268" s="67">
        <f>'GRUPO MADRID SERGIO'!$B268*'GRUPO MADRID SERGIO'!$C268</f>
        <v>0</v>
      </c>
      <c r="H268" s="64"/>
    </row>
    <row r="269" spans="1:8" s="68" customFormat="1" ht="15" hidden="1" outlineLevel="1">
      <c r="A269" s="64"/>
      <c r="B269" s="64"/>
      <c r="C269" s="64"/>
      <c r="D269" s="65"/>
      <c r="E269" s="66"/>
      <c r="F269" s="16">
        <f t="shared" si="8"/>
        <v>0</v>
      </c>
      <c r="G269" s="67">
        <f>'GRUPO MADRID SERGIO'!$B269*'GRUPO MADRID SERGIO'!$C269</f>
        <v>0</v>
      </c>
      <c r="H269" s="64"/>
    </row>
    <row r="270" spans="1:8" s="68" customFormat="1" ht="15" hidden="1" outlineLevel="1">
      <c r="A270" s="64"/>
      <c r="B270" s="64"/>
      <c r="C270" s="64"/>
      <c r="D270" s="65"/>
      <c r="E270" s="66"/>
      <c r="F270" s="16">
        <f t="shared" si="8"/>
        <v>0</v>
      </c>
      <c r="G270" s="67">
        <f>'GRUPO MADRID SERGIO'!$B270*'GRUPO MADRID SERGIO'!$C270</f>
        <v>0</v>
      </c>
      <c r="H270" s="64"/>
    </row>
    <row r="271" spans="1:8" s="68" customFormat="1" ht="15" hidden="1" outlineLevel="1">
      <c r="A271" s="64"/>
      <c r="B271" s="64"/>
      <c r="C271" s="64"/>
      <c r="D271" s="65"/>
      <c r="E271" s="66"/>
      <c r="F271" s="16">
        <f t="shared" si="8"/>
        <v>0</v>
      </c>
      <c r="G271" s="67">
        <f>'GRUPO MADRID SERGIO'!$B271*'GRUPO MADRID SERGIO'!$C271</f>
        <v>0</v>
      </c>
      <c r="H271" s="64"/>
    </row>
    <row r="272" spans="1:8" s="68" customFormat="1" ht="15" hidden="1" outlineLevel="1">
      <c r="A272" s="64"/>
      <c r="B272" s="64"/>
      <c r="C272" s="64"/>
      <c r="D272" s="65"/>
      <c r="E272" s="66"/>
      <c r="F272" s="16">
        <f t="shared" si="8"/>
        <v>0</v>
      </c>
      <c r="G272" s="67">
        <f>'GRUPO MADRID SERGIO'!$B272*'GRUPO MADRID SERGIO'!$C272</f>
        <v>0</v>
      </c>
      <c r="H272" s="64"/>
    </row>
    <row r="273" spans="1:8" s="68" customFormat="1" ht="15" hidden="1" outlineLevel="1">
      <c r="A273" s="64"/>
      <c r="B273" s="64"/>
      <c r="C273" s="64"/>
      <c r="D273" s="65"/>
      <c r="E273" s="66"/>
      <c r="F273" s="16">
        <f t="shared" si="8"/>
        <v>0</v>
      </c>
      <c r="G273" s="67">
        <f>'GRUPO MADRID SERGIO'!$B273*'GRUPO MADRID SERGIO'!$C273</f>
        <v>0</v>
      </c>
      <c r="H273" s="64"/>
    </row>
    <row r="274" spans="1:8" s="68" customFormat="1" ht="15" hidden="1" outlineLevel="1">
      <c r="A274" s="64"/>
      <c r="B274" s="64"/>
      <c r="C274" s="64"/>
      <c r="D274" s="65"/>
      <c r="E274" s="66"/>
      <c r="F274" s="16">
        <f t="shared" si="8"/>
        <v>0</v>
      </c>
      <c r="G274" s="67">
        <f>'GRUPO MADRID SERGIO'!$B274*'GRUPO MADRID SERGIO'!$C274</f>
        <v>0</v>
      </c>
      <c r="H274" s="64"/>
    </row>
    <row r="275" spans="1:8" s="68" customFormat="1" ht="15" hidden="1" outlineLevel="1">
      <c r="A275" s="64"/>
      <c r="B275" s="64"/>
      <c r="C275" s="64"/>
      <c r="D275" s="65"/>
      <c r="E275" s="66"/>
      <c r="F275" s="16">
        <f t="shared" si="8"/>
        <v>0</v>
      </c>
      <c r="G275" s="67">
        <f>'GRUPO MADRID SERGIO'!$B275*'GRUPO MADRID SERGIO'!$C275</f>
        <v>0</v>
      </c>
      <c r="H275" s="64"/>
    </row>
    <row r="276" spans="1:8" s="68" customFormat="1" ht="15" hidden="1" outlineLevel="1">
      <c r="A276" s="64"/>
      <c r="B276" s="64"/>
      <c r="C276" s="64"/>
      <c r="D276" s="65"/>
      <c r="E276" s="66"/>
      <c r="F276" s="16">
        <f t="shared" si="8"/>
        <v>0</v>
      </c>
      <c r="G276" s="67">
        <f>'GRUPO MADRID SERGIO'!$B276*'GRUPO MADRID SERGIO'!$C276</f>
        <v>0</v>
      </c>
      <c r="H276" s="64"/>
    </row>
    <row r="277" spans="1:8" s="68" customFormat="1" ht="15" hidden="1" outlineLevel="1">
      <c r="A277" s="64"/>
      <c r="B277" s="64"/>
      <c r="C277" s="64"/>
      <c r="D277" s="65"/>
      <c r="E277" s="66"/>
      <c r="F277" s="16">
        <f t="shared" si="8"/>
        <v>0</v>
      </c>
      <c r="G277" s="67">
        <f>'GRUPO MADRID SERGIO'!$B277*'GRUPO MADRID SERGIO'!$C277</f>
        <v>0</v>
      </c>
      <c r="H277" s="64"/>
    </row>
    <row r="278" spans="1:8" s="68" customFormat="1" ht="15" hidden="1" outlineLevel="1">
      <c r="A278" s="64"/>
      <c r="B278" s="64"/>
      <c r="C278" s="64"/>
      <c r="D278" s="65"/>
      <c r="E278" s="66"/>
      <c r="F278" s="16">
        <f t="shared" si="8"/>
        <v>0</v>
      </c>
      <c r="G278" s="67">
        <f>'GRUPO MADRID SERGIO'!$B278*'GRUPO MADRID SERGIO'!$C278</f>
        <v>0</v>
      </c>
      <c r="H278" s="64"/>
    </row>
    <row r="279" spans="1:8" s="68" customFormat="1" ht="15" hidden="1" outlineLevel="1">
      <c r="A279" s="64"/>
      <c r="B279" s="64"/>
      <c r="C279" s="64"/>
      <c r="D279" s="65"/>
      <c r="E279" s="66"/>
      <c r="F279" s="16">
        <f t="shared" si="8"/>
        <v>0</v>
      </c>
      <c r="G279" s="67">
        <f>'GRUPO MADRID SERGIO'!$B279*'GRUPO MADRID SERGIO'!$C279</f>
        <v>0</v>
      </c>
      <c r="H279" s="64"/>
    </row>
    <row r="280" spans="1:8" s="68" customFormat="1" ht="15" hidden="1" outlineLevel="1">
      <c r="A280" s="64"/>
      <c r="B280" s="64"/>
      <c r="C280" s="64"/>
      <c r="D280" s="65"/>
      <c r="E280" s="66"/>
      <c r="F280" s="16">
        <f t="shared" si="8"/>
        <v>0</v>
      </c>
      <c r="G280" s="67">
        <f>'GRUPO MADRID SERGIO'!$B280*'GRUPO MADRID SERGIO'!$C280</f>
        <v>0</v>
      </c>
      <c r="H280" s="64"/>
    </row>
    <row r="281" spans="1:8" s="68" customFormat="1" ht="15" hidden="1" outlineLevel="1">
      <c r="A281" s="64"/>
      <c r="B281" s="64"/>
      <c r="C281" s="64"/>
      <c r="D281" s="65"/>
      <c r="E281" s="66"/>
      <c r="F281" s="16">
        <f t="shared" si="8"/>
        <v>0</v>
      </c>
      <c r="G281" s="67">
        <f>'GRUPO MADRID SERGIO'!$B281*'GRUPO MADRID SERGIO'!$C281</f>
        <v>0</v>
      </c>
      <c r="H281" s="64"/>
    </row>
    <row r="282" spans="1:8" s="68" customFormat="1" ht="15" hidden="1" outlineLevel="1">
      <c r="A282" s="64"/>
      <c r="B282" s="64"/>
      <c r="C282" s="64"/>
      <c r="D282" s="65"/>
      <c r="E282" s="66"/>
      <c r="F282" s="16">
        <f t="shared" si="8"/>
        <v>0</v>
      </c>
      <c r="G282" s="67">
        <f>'GRUPO MADRID SERGIO'!$B282*'GRUPO MADRID SERGIO'!$C282</f>
        <v>0</v>
      </c>
      <c r="H282" s="64"/>
    </row>
    <row r="283" spans="1:8" s="68" customFormat="1" ht="15" hidden="1" outlineLevel="1">
      <c r="A283" s="64"/>
      <c r="B283" s="64"/>
      <c r="C283" s="64"/>
      <c r="D283" s="65"/>
      <c r="E283" s="66"/>
      <c r="F283" s="16">
        <f t="shared" si="8"/>
        <v>0</v>
      </c>
      <c r="G283" s="67">
        <f>'GRUPO MADRID SERGIO'!$B283*'GRUPO MADRID SERGIO'!$C283</f>
        <v>0</v>
      </c>
      <c r="H283" s="64"/>
    </row>
    <row r="284" spans="1:8" s="68" customFormat="1" ht="15" hidden="1" outlineLevel="1">
      <c r="A284" s="64"/>
      <c r="B284" s="64"/>
      <c r="C284" s="64"/>
      <c r="D284" s="65"/>
      <c r="E284" s="66"/>
      <c r="F284" s="16">
        <f t="shared" si="8"/>
        <v>0</v>
      </c>
      <c r="G284" s="67">
        <f>'GRUPO MADRID SERGIO'!$B284*'GRUPO MADRID SERGIO'!$C284</f>
        <v>0</v>
      </c>
      <c r="H284" s="64"/>
    </row>
    <row r="285" spans="1:8" s="68" customFormat="1" ht="15" hidden="1" outlineLevel="1">
      <c r="A285" s="64"/>
      <c r="B285" s="64"/>
      <c r="C285" s="64"/>
      <c r="D285" s="65"/>
      <c r="E285" s="66"/>
      <c r="F285" s="16">
        <f t="shared" si="8"/>
        <v>0</v>
      </c>
      <c r="G285" s="67">
        <f>'GRUPO MADRID SERGIO'!$B285*'GRUPO MADRID SERGIO'!$C285</f>
        <v>0</v>
      </c>
      <c r="H285" s="64"/>
    </row>
    <row r="286" spans="1:8" s="68" customFormat="1" ht="15" hidden="1" outlineLevel="1">
      <c r="A286" s="64"/>
      <c r="B286" s="64"/>
      <c r="C286" s="64"/>
      <c r="D286" s="65"/>
      <c r="E286" s="66"/>
      <c r="F286" s="16">
        <f t="shared" si="8"/>
        <v>0</v>
      </c>
      <c r="G286" s="67">
        <f>'GRUPO MADRID SERGIO'!$B286*'GRUPO MADRID SERGIO'!$C286</f>
        <v>0</v>
      </c>
      <c r="H286" s="64"/>
    </row>
    <row r="287" spans="1:8" s="68" customFormat="1" ht="15" hidden="1" outlineLevel="1">
      <c r="A287" s="64"/>
      <c r="B287" s="64"/>
      <c r="C287" s="64"/>
      <c r="D287" s="65"/>
      <c r="E287" s="66"/>
      <c r="F287" s="16">
        <f t="shared" si="8"/>
        <v>0</v>
      </c>
      <c r="G287" s="67">
        <f>'GRUPO MADRID SERGIO'!$B287*'GRUPO MADRID SERGIO'!$C287</f>
        <v>0</v>
      </c>
      <c r="H287" s="64"/>
    </row>
    <row r="288" spans="1:8" s="68" customFormat="1" ht="15" hidden="1" outlineLevel="1">
      <c r="A288" s="64"/>
      <c r="B288" s="64"/>
      <c r="C288" s="64"/>
      <c r="D288" s="65"/>
      <c r="E288" s="66"/>
      <c r="F288" s="16">
        <f t="shared" si="8"/>
        <v>0</v>
      </c>
      <c r="G288" s="67">
        <f>'GRUPO MADRID SERGIO'!$B288*'GRUPO MADRID SERGIO'!$C288</f>
        <v>0</v>
      </c>
      <c r="H288" s="64"/>
    </row>
    <row r="289" spans="1:8" s="68" customFormat="1" ht="15" hidden="1" outlineLevel="1">
      <c r="A289" s="64"/>
      <c r="B289" s="64"/>
      <c r="C289" s="64"/>
      <c r="D289" s="65"/>
      <c r="E289" s="66"/>
      <c r="F289" s="16">
        <f t="shared" si="8"/>
        <v>0</v>
      </c>
      <c r="G289" s="67">
        <f>'GRUPO MADRID SERGIO'!$B289*'GRUPO MADRID SERGIO'!$C289</f>
        <v>0</v>
      </c>
      <c r="H289" s="64"/>
    </row>
    <row r="290" spans="1:8" s="68" customFormat="1" ht="15" hidden="1" outlineLevel="1">
      <c r="A290" s="64"/>
      <c r="B290" s="64"/>
      <c r="C290" s="64"/>
      <c r="D290" s="65"/>
      <c r="E290" s="66"/>
      <c r="F290" s="16">
        <f t="shared" si="8"/>
        <v>0</v>
      </c>
      <c r="G290" s="67">
        <f>'GRUPO MADRID SERGIO'!$B290*'GRUPO MADRID SERGIO'!$C290</f>
        <v>0</v>
      </c>
      <c r="H290" s="64"/>
    </row>
    <row r="291" spans="1:8" s="68" customFormat="1" ht="15" hidden="1" outlineLevel="1">
      <c r="A291" s="64"/>
      <c r="B291" s="64"/>
      <c r="C291" s="64"/>
      <c r="D291" s="65"/>
      <c r="E291" s="66"/>
      <c r="F291" s="16">
        <f t="shared" si="8"/>
        <v>0</v>
      </c>
      <c r="G291" s="67">
        <f>'GRUPO MADRID SERGIO'!$B291*'GRUPO MADRID SERGIO'!$C291</f>
        <v>0</v>
      </c>
      <c r="H291" s="64"/>
    </row>
    <row r="292" spans="1:8" s="68" customFormat="1" ht="15" hidden="1" outlineLevel="1">
      <c r="A292" s="64"/>
      <c r="B292" s="64"/>
      <c r="C292" s="64"/>
      <c r="D292" s="65"/>
      <c r="E292" s="66"/>
      <c r="F292" s="16">
        <f t="shared" si="8"/>
        <v>0</v>
      </c>
      <c r="G292" s="67">
        <f>'GRUPO MADRID SERGIO'!$B292*'GRUPO MADRID SERGIO'!$C292</f>
        <v>0</v>
      </c>
      <c r="H292" s="64"/>
    </row>
    <row r="293" spans="1:8" s="68" customFormat="1" ht="15" hidden="1" outlineLevel="1">
      <c r="A293" s="64"/>
      <c r="B293" s="64"/>
      <c r="C293" s="64"/>
      <c r="D293" s="65"/>
      <c r="E293" s="66"/>
      <c r="F293" s="16">
        <f t="shared" si="8"/>
        <v>0</v>
      </c>
      <c r="G293" s="67">
        <f>'GRUPO MADRID SERGIO'!$B293*'GRUPO MADRID SERGIO'!$C293</f>
        <v>0</v>
      </c>
      <c r="H293" s="64"/>
    </row>
    <row r="294" spans="1:8" s="68" customFormat="1" ht="15" hidden="1" outlineLevel="1">
      <c r="A294" s="64"/>
      <c r="B294" s="64"/>
      <c r="C294" s="64"/>
      <c r="D294" s="65"/>
      <c r="E294" s="66"/>
      <c r="F294" s="16">
        <f t="shared" si="8"/>
        <v>0</v>
      </c>
      <c r="G294" s="67">
        <f>'GRUPO MADRID SERGIO'!$B294*'GRUPO MADRID SERGIO'!$C294</f>
        <v>0</v>
      </c>
      <c r="H294" s="64"/>
    </row>
    <row r="295" spans="1:8" s="68" customFormat="1" ht="15" hidden="1" outlineLevel="1">
      <c r="A295" s="64"/>
      <c r="B295" s="64"/>
      <c r="C295" s="64"/>
      <c r="D295" s="65"/>
      <c r="E295" s="66"/>
      <c r="F295" s="16">
        <f t="shared" si="8"/>
        <v>0</v>
      </c>
      <c r="G295" s="67">
        <f>'GRUPO MADRID SERGIO'!$B295*'GRUPO MADRID SERGIO'!$C295</f>
        <v>0</v>
      </c>
      <c r="H295" s="64"/>
    </row>
    <row r="296" spans="1:8" s="68" customFormat="1" ht="15" hidden="1" outlineLevel="1">
      <c r="A296" s="64"/>
      <c r="B296" s="64"/>
      <c r="C296" s="64"/>
      <c r="D296" s="65"/>
      <c r="E296" s="66"/>
      <c r="F296" s="16">
        <f aca="true" t="shared" si="9" ref="F296:F302">IF(OR(E296=$I$9,E296=$I$12,E296=$I$15,E296=$I$18,E296=$I$21,E296=$I$24),1,0)</f>
        <v>0</v>
      </c>
      <c r="G296" s="67">
        <f>'GRUPO MADRID SERGIO'!$B296*'GRUPO MADRID SERGIO'!$C296</f>
        <v>0</v>
      </c>
      <c r="H296" s="64"/>
    </row>
    <row r="297" spans="1:8" s="68" customFormat="1" ht="15" hidden="1" outlineLevel="1">
      <c r="A297" s="64"/>
      <c r="B297" s="64"/>
      <c r="C297" s="64"/>
      <c r="D297" s="65"/>
      <c r="E297" s="66"/>
      <c r="F297" s="16">
        <f t="shared" si="9"/>
        <v>0</v>
      </c>
      <c r="G297" s="67">
        <f>'GRUPO MADRID SERGIO'!$B297*'GRUPO MADRID SERGIO'!$C297</f>
        <v>0</v>
      </c>
      <c r="H297" s="64"/>
    </row>
    <row r="298" spans="1:8" s="68" customFormat="1" ht="15" hidden="1" outlineLevel="1">
      <c r="A298" s="64"/>
      <c r="B298" s="64"/>
      <c r="C298" s="64"/>
      <c r="D298" s="65"/>
      <c r="E298" s="66"/>
      <c r="F298" s="16">
        <f t="shared" si="9"/>
        <v>0</v>
      </c>
      <c r="G298" s="67">
        <f>'GRUPO MADRID SERGIO'!$B298*'GRUPO MADRID SERGIO'!$C298</f>
        <v>0</v>
      </c>
      <c r="H298" s="64"/>
    </row>
    <row r="299" spans="1:8" s="68" customFormat="1" ht="15" hidden="1" outlineLevel="1">
      <c r="A299" s="64"/>
      <c r="B299" s="64"/>
      <c r="C299" s="64"/>
      <c r="D299" s="65"/>
      <c r="E299" s="66"/>
      <c r="F299" s="16">
        <f t="shared" si="9"/>
        <v>0</v>
      </c>
      <c r="G299" s="67">
        <f>'GRUPO MADRID SERGIO'!$B299*'GRUPO MADRID SERGIO'!$C299</f>
        <v>0</v>
      </c>
      <c r="H299" s="64"/>
    </row>
    <row r="300" spans="1:8" s="68" customFormat="1" ht="15" hidden="1" outlineLevel="1">
      <c r="A300" s="64"/>
      <c r="B300" s="64"/>
      <c r="C300" s="64"/>
      <c r="D300" s="65"/>
      <c r="E300" s="66"/>
      <c r="F300" s="16">
        <f t="shared" si="9"/>
        <v>0</v>
      </c>
      <c r="G300" s="67">
        <f>'GRUPO MADRID SERGIO'!$B300*'GRUPO MADRID SERGIO'!$C300</f>
        <v>0</v>
      </c>
      <c r="H300" s="64"/>
    </row>
    <row r="301" spans="1:8" s="68" customFormat="1" ht="15" hidden="1" outlineLevel="1">
      <c r="A301" s="64"/>
      <c r="B301" s="64"/>
      <c r="C301" s="64"/>
      <c r="D301" s="65"/>
      <c r="E301" s="66"/>
      <c r="F301" s="16">
        <f t="shared" si="9"/>
        <v>0</v>
      </c>
      <c r="G301" s="67">
        <f>'GRUPO MADRID SERGIO'!$B301*'GRUPO MADRID SERGIO'!$C301</f>
        <v>0</v>
      </c>
      <c r="H301" s="64"/>
    </row>
    <row r="302" spans="1:8" s="68" customFormat="1" ht="15" hidden="1" outlineLevel="1">
      <c r="A302" s="64"/>
      <c r="B302" s="64"/>
      <c r="C302" s="64"/>
      <c r="D302" s="65"/>
      <c r="E302" s="66"/>
      <c r="F302" s="16">
        <f t="shared" si="9"/>
        <v>0</v>
      </c>
      <c r="G302" s="67">
        <f>'GRUPO MADRID SERGIO'!$B302*'GRUPO MADRID SERGIO'!$C302</f>
        <v>0</v>
      </c>
      <c r="H302" s="64"/>
    </row>
    <row r="303" spans="1:7" s="68" customFormat="1" ht="14.25" hidden="1" outlineLevel="1">
      <c r="A303"/>
      <c r="B303"/>
      <c r="C303"/>
      <c r="D303"/>
      <c r="E303"/>
      <c r="F303"/>
      <c r="G303"/>
    </row>
    <row r="304" ht="14.25" collapsed="1"/>
  </sheetData>
  <sheetProtection password="CAA8" sheet="1" selectLockedCells="1"/>
  <mergeCells count="7">
    <mergeCell ref="I7:K7"/>
    <mergeCell ref="D3:K3"/>
    <mergeCell ref="A1:A2"/>
    <mergeCell ref="B1:B2"/>
    <mergeCell ref="C1:C2"/>
    <mergeCell ref="D1:K1"/>
    <mergeCell ref="D2:K2"/>
  </mergeCells>
  <dataValidations count="4">
    <dataValidation type="list" allowBlank="1" showInputMessage="1" showErrorMessage="1" sqref="D5:D102">
      <formula1>$P$6:$P$9</formula1>
    </dataValidation>
    <dataValidation type="list" allowBlank="1" showInputMessage="1" showErrorMessage="1" sqref="E146:E302">
      <formula1>$Q$6:$Q$11</formula1>
    </dataValidation>
    <dataValidation type="list" allowBlank="1" showInputMessage="1" showErrorMessage="1" sqref="D104:D145">
      <formula1>$R$5</formula1>
    </dataValidation>
    <dataValidation type="list" allowBlank="1" showInputMessage="1" showErrorMessage="1" sqref="E5:E102 E104:E145">
      <formula1>$Q$6:$Q$12</formula1>
    </dataValidation>
  </dataValidations>
  <printOptions/>
  <pageMargins left="0.7" right="0.7" top="0.75" bottom="0.75" header="0.3" footer="0.3"/>
  <pageSetup horizontalDpi="600" verticalDpi="600" orientation="portrait" paperSize="9" scale="67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2011-06-11T06:27:26Z</dcterms:created>
  <dcterms:modified xsi:type="dcterms:W3CDTF">2011-06-11T06:31:39Z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