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050" windowWidth="15480" windowHeight="98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'Hoja1'!$A$2:$BD$43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</authors>
  <commentList>
    <comment ref="X36" authorId="0">
      <text>
        <r>
          <rPr>
            <b/>
            <sz val="8"/>
            <rFont val="Tahoma"/>
            <family val="0"/>
          </rPr>
          <t>Blanca Sánchez Hernández:</t>
        </r>
        <r>
          <rPr>
            <sz val="8"/>
            <rFont val="Tahoma"/>
            <family val="0"/>
          </rPr>
          <t xml:space="preserve">
preguntar si se llevo 2  panes mas  en  abril</t>
        </r>
      </text>
    </comment>
  </commentList>
</comments>
</file>

<file path=xl/sharedStrings.xml><?xml version="1.0" encoding="utf-8"?>
<sst xmlns="http://schemas.openxmlformats.org/spreadsheetml/2006/main" count="202" uniqueCount="115">
  <si>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</si>
  <si>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</si>
  <si>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</si>
  <si>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</si>
  <si>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</si>
  <si>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</si>
  <si>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</si>
  <si>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</si>
  <si>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</si>
  <si>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Gasto mes:</t>
  </si>
  <si>
    <t>Dinero entregado: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</si>
  <si>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</si>
  <si>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</si>
  <si>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</si>
  <si>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</si>
  <si>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</si>
  <si>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</si>
  <si>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</si>
  <si>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</si>
  <si>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</si>
  <si>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</si>
  <si>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</si>
  <si>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</si>
  <si>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</si>
  <si>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</si>
  <si>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</si>
  <si>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</si>
  <si>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</si>
  <si>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</si>
  <si>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</si>
  <si>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</si>
  <si>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</si>
  <si>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</si>
  <si>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</si>
  <si>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</si>
  <si>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</si>
  <si>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</si>
  <si>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</si>
  <si>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</si>
  <si>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</si>
  <si>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Roberto</t>
  </si>
  <si>
    <t>Elena  y Edu</t>
  </si>
  <si>
    <t>Ana</t>
  </si>
  <si>
    <t>jorge</t>
  </si>
  <si>
    <t>fernando</t>
  </si>
  <si>
    <t xml:space="preserve">Salvia </t>
  </si>
  <si>
    <t>facturas pagadas Maria</t>
  </si>
  <si>
    <t>1 L.</t>
  </si>
  <si>
    <t>400 gr</t>
  </si>
  <si>
    <t>Leche de Vaca Pasterizada</t>
  </si>
  <si>
    <t>Yogur vaca Pasteriza</t>
  </si>
  <si>
    <t>Queso fresco de vaca</t>
  </si>
  <si>
    <t>Queso semicurado vaca</t>
  </si>
  <si>
    <t xml:space="preserve">Pera </t>
  </si>
  <si>
    <t xml:space="preserve">Manzana </t>
  </si>
  <si>
    <t>Muesli crujiente</t>
  </si>
  <si>
    <t>200 gr</t>
  </si>
  <si>
    <t>PAN</t>
  </si>
  <si>
    <t>ud</t>
  </si>
  <si>
    <t>260 GRS.</t>
  </si>
  <si>
    <t>eco 9/3/2010</t>
  </si>
  <si>
    <t>eco 23/3/2010</t>
  </si>
  <si>
    <t>Lechuga hoja roble verde</t>
  </si>
  <si>
    <t>Naranja Lane Late / Taronja Lane Late</t>
  </si>
  <si>
    <t xml:space="preserve">ZUMO MANZANA </t>
  </si>
  <si>
    <t>MERMELADA DE CIRUELA</t>
  </si>
  <si>
    <t>crica 7/4/10</t>
  </si>
  <si>
    <t>crica 23/3/10</t>
  </si>
  <si>
    <t>ho 9/3/10</t>
  </si>
  <si>
    <t>ho 23/3/10</t>
  </si>
  <si>
    <t>ho 7/4/10</t>
  </si>
  <si>
    <t>huevos 22/12 (a 1.67) y 26/01 (a 1.74)</t>
  </si>
  <si>
    <t>pollos</t>
  </si>
  <si>
    <t>Jorge Ruso</t>
  </si>
  <si>
    <t>Fecha: mes de  Mayo</t>
  </si>
  <si>
    <t>Mayo</t>
  </si>
  <si>
    <t>Patata</t>
  </si>
  <si>
    <t xml:space="preserve">Cebolla </t>
  </si>
  <si>
    <t xml:space="preserve">ho 9/2/2010 </t>
  </si>
  <si>
    <t>KG</t>
  </si>
  <si>
    <t>ABRIL</t>
  </si>
  <si>
    <t>ho 9/2/2010</t>
  </si>
  <si>
    <t>Crica 9/03/2010</t>
  </si>
  <si>
    <t>trans 9/3/10</t>
  </si>
  <si>
    <t>TRANS 9/2/10</t>
  </si>
  <si>
    <t>crica 9/3/2010</t>
  </si>
  <si>
    <t>Crica 4/05/2010</t>
  </si>
  <si>
    <t>crica 4/5/2010</t>
  </si>
  <si>
    <t>tran s  4/5/2010</t>
  </si>
  <si>
    <t>Lechuga romana/encisam</t>
  </si>
  <si>
    <t>Shii-take fresco cestas 200 gr</t>
  </si>
  <si>
    <t>MERMELADA DE MELOCOTÓN</t>
  </si>
  <si>
    <t>Eco 7/04/2010</t>
  </si>
  <si>
    <t>trans 7/04/2010</t>
  </si>
  <si>
    <t>eco 7/4/2010</t>
  </si>
  <si>
    <t>ho 20/04/2010</t>
  </si>
  <si>
    <t>ho 20/4/2010</t>
  </si>
  <si>
    <t>Platano</t>
  </si>
  <si>
    <t>kg</t>
  </si>
  <si>
    <t>facturas antiguas</t>
  </si>
  <si>
    <t>transporte marzo abril</t>
  </si>
  <si>
    <t>ya  puesto  en Abril la  mayoría</t>
  </si>
  <si>
    <t>ho 4/5/2010</t>
  </si>
  <si>
    <t>ho  4/5/2010</t>
  </si>
  <si>
    <t>Meigas abril</t>
  </si>
  <si>
    <t>27/04/2010</t>
  </si>
  <si>
    <t>11 y 25 mayo</t>
  </si>
  <si>
    <t>Yogures apisquillos mayo</t>
  </si>
  <si>
    <t>medio</t>
  </si>
  <si>
    <t>litro</t>
  </si>
  <si>
    <t>huevos mayo</t>
  </si>
  <si>
    <t>media docena</t>
  </si>
  <si>
    <t>12 y 25 mayo</t>
  </si>
  <si>
    <t>4 y 18 de mayo</t>
  </si>
  <si>
    <t>de 3 meses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</si>
</sst>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_-* #,##0.00&quot; €&quot;_-;\-* #,##0.00&quot; €&quot;_-;_-* \-??&quot; €&quot;_-;_-@_-"/>
    <numFmt numFmtId="182" formatCode="#,##0.00\ &quot;€&quot;"/>
    <numFmt numFmtId="183" formatCode="#,##0.00\ _\\ [$€-1]"/>
    <numFmt numFmtId="184" formatCode="0.000"/>
    <numFmt numFmtId="185" formatCode="#,##0.00;\-#,##0.00\ [$€-1]"/>
  </numFmts>
  <fonts count="24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sz val="10"/>
      <color indexed="8"/>
      <name val="Century Gothic"/>
      <family val="0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0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80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9" fillId="5" borderId="2" xfId="0" applyNumberFormat="1" applyFont="1" applyFill="1" applyBorder="1" applyAlignment="1">
      <alignment horizontal="right"/>
    </xf>
    <xf numFmtId="2" fontId="6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80" fontId="11" fillId="5" borderId="0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6" fontId="8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16" fillId="9" borderId="11" xfId="0" applyNumberFormat="1" applyFont="1" applyFill="1" applyBorder="1" applyAlignment="1" applyProtection="1">
      <alignment horizontal="left"/>
      <protection/>
    </xf>
    <xf numFmtId="181" fontId="14" fillId="0" borderId="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7" fillId="0" borderId="11" xfId="0" applyNumberFormat="1" applyFont="1" applyFill="1" applyBorder="1" applyAlignment="1" applyProtection="1">
      <alignment horizontal="right"/>
      <protection/>
    </xf>
    <xf numFmtId="0" fontId="17" fillId="9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7" fillId="9" borderId="11" xfId="0" applyNumberFormat="1" applyFont="1" applyFill="1" applyBorder="1" applyAlignment="1" applyProtection="1">
      <alignment horizontal="right"/>
      <protection/>
    </xf>
    <xf numFmtId="181" fontId="22" fillId="10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vertical="center"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9"/>
  <sheetViews>
    <sheetView tabSelected="1" zoomScale="75" zoomScaleNormal="75" workbookViewId="0" topLeftCell="A1">
      <pane xSplit="5" ySplit="5" topLeftCell="F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65" sqref="I65"/>
    </sheetView>
  </sheetViews>
  <sheetFormatPr defaultColWidth="11.421875" defaultRowHeight="12.75"/>
  <cols>
    <col min="1" max="1" width="16.8515625" style="7" customWidth="1"/>
    <col min="2" max="2" width="37.7109375" style="8" customWidth="1"/>
    <col min="3" max="3" width="19.140625" style="8" bestFit="1" customWidth="1"/>
    <col min="4" max="4" width="18.57421875" style="8" customWidth="1"/>
    <col min="5" max="5" width="18.421875" style="8" customWidth="1"/>
    <col min="6" max="6" width="9.8515625" style="8" customWidth="1"/>
    <col min="7" max="7" width="14.8515625" style="8" customWidth="1"/>
    <col min="8" max="8" width="7.57421875" style="8" customWidth="1"/>
    <col min="9" max="9" width="8.7109375" style="8" customWidth="1"/>
    <col min="10" max="10" width="5.7109375" style="8" customWidth="1"/>
    <col min="11" max="11" width="8.57421875" style="8" customWidth="1"/>
    <col min="12" max="12" width="7.57421875" style="74" customWidth="1"/>
    <col min="13" max="13" width="5.7109375" style="8" customWidth="1"/>
    <col min="14" max="15" width="8.28125" style="8" customWidth="1"/>
    <col min="16" max="16" width="5.7109375" style="8" customWidth="1"/>
    <col min="17" max="17" width="8.00390625" style="8" customWidth="1"/>
    <col min="18" max="18" width="9.28125" style="8" customWidth="1"/>
    <col min="19" max="19" width="5.7109375" style="8" customWidth="1"/>
    <col min="20" max="20" width="8.28125" style="8" customWidth="1"/>
    <col min="21" max="21" width="7.140625" style="8" customWidth="1"/>
    <col min="22" max="22" width="5.7109375" style="8" customWidth="1"/>
    <col min="23" max="23" width="8.28125" style="8" customWidth="1"/>
    <col min="24" max="24" width="4.8515625" style="8" customWidth="1"/>
    <col min="25" max="25" width="5.7109375" style="8" customWidth="1"/>
    <col min="26" max="26" width="7.421875" style="8" customWidth="1"/>
    <col min="27" max="27" width="8.7109375" style="8" customWidth="1"/>
    <col min="28" max="28" width="7.421875" style="8" customWidth="1"/>
    <col min="29" max="29" width="8.57421875" style="8" customWidth="1"/>
    <col min="30" max="30" width="7.00390625" style="8" customWidth="1"/>
    <col min="31" max="31" width="5.7109375" style="8" customWidth="1"/>
    <col min="32" max="32" width="9.28125" style="8" customWidth="1"/>
    <col min="33" max="33" width="8.140625" style="8" customWidth="1"/>
    <col min="34" max="34" width="5.7109375" style="8" customWidth="1"/>
    <col min="35" max="35" width="7.57421875" style="8" customWidth="1"/>
    <col min="36" max="36" width="9.28125" style="8" customWidth="1"/>
    <col min="37" max="37" width="7.8515625" style="8" customWidth="1"/>
    <col min="38" max="38" width="7.421875" style="8" customWidth="1"/>
    <col min="39" max="39" width="9.00390625" style="8" customWidth="1"/>
    <col min="40" max="40" width="5.7109375" style="8" customWidth="1"/>
    <col min="41" max="41" width="7.421875" style="8" customWidth="1"/>
    <col min="42" max="42" width="10.8515625" style="8" customWidth="1"/>
    <col min="43" max="43" width="6.8515625" style="8" customWidth="1"/>
    <col min="44" max="44" width="7.421875" style="8" customWidth="1"/>
    <col min="45" max="45" width="5.7109375" style="8" customWidth="1"/>
    <col min="46" max="46" width="6.8515625" style="8" customWidth="1"/>
    <col min="47" max="47" width="8.28125" style="8" customWidth="1"/>
    <col min="48" max="48" width="11.7109375" style="8" customWidth="1"/>
    <col min="49" max="49" width="5.7109375" style="8" customWidth="1"/>
    <col min="50" max="50" width="9.8515625" style="8" customWidth="1"/>
    <col min="51" max="52" width="5.7109375" style="8" customWidth="1"/>
    <col min="53" max="53" width="7.57421875" style="8" customWidth="1"/>
    <col min="54" max="55" width="5.7109375" style="8" customWidth="1"/>
    <col min="56" max="56" width="7.57421875" style="8" customWidth="1"/>
    <col min="57" max="16384" width="11.421875" style="8" customWidth="1"/>
  </cols>
  <sheetData>
    <row r="1" spans="1:50" ht="15" customHeight="1">
      <c r="A1" s="96" t="s">
        <v>0</v>
      </c>
      <c r="B1" s="96"/>
      <c r="C1" s="4"/>
      <c r="D1" s="4"/>
      <c r="E1" s="4"/>
      <c r="F1" s="4"/>
      <c r="G1" s="4"/>
      <c r="H1" s="4"/>
      <c r="I1" s="4"/>
      <c r="J1" s="4"/>
      <c r="K1" s="4"/>
      <c r="L1" s="68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96" t="s">
        <v>74</v>
      </c>
      <c r="B2" s="96"/>
      <c r="C2" s="4"/>
      <c r="D2" s="4"/>
      <c r="E2" s="4"/>
      <c r="F2" s="12"/>
      <c r="G2" s="12"/>
      <c r="H2" s="12"/>
      <c r="I2" s="4"/>
      <c r="J2" s="4"/>
      <c r="K2" s="4"/>
      <c r="L2" s="68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54" customFormat="1" ht="39.75" customHeight="1">
      <c r="A3" s="52"/>
      <c r="B3" s="53"/>
      <c r="C3" s="53"/>
      <c r="D3" s="53"/>
      <c r="E3" s="53"/>
      <c r="F3" s="50" t="s">
        <v>29</v>
      </c>
      <c r="G3" s="50"/>
      <c r="H3" s="50"/>
      <c r="I3" s="50" t="s">
        <v>42</v>
      </c>
      <c r="J3" s="50"/>
      <c r="K3" s="50"/>
      <c r="L3" s="69" t="s">
        <v>30</v>
      </c>
      <c r="M3" s="50"/>
      <c r="N3" s="50"/>
      <c r="O3" s="50" t="s">
        <v>11</v>
      </c>
      <c r="P3" s="50"/>
      <c r="Q3" s="50"/>
      <c r="R3" s="50" t="s">
        <v>31</v>
      </c>
      <c r="S3" s="50"/>
      <c r="T3" s="50"/>
      <c r="U3" s="50" t="s">
        <v>73</v>
      </c>
      <c r="V3" s="50"/>
      <c r="W3" s="50"/>
      <c r="X3" s="50" t="s">
        <v>1</v>
      </c>
      <c r="Y3" s="50"/>
      <c r="Z3" s="50"/>
      <c r="AA3" s="50" t="s">
        <v>32</v>
      </c>
      <c r="AB3" s="50"/>
      <c r="AC3" s="50"/>
      <c r="AD3" s="50" t="s">
        <v>2</v>
      </c>
      <c r="AE3" s="50"/>
      <c r="AF3" s="50"/>
      <c r="AG3" s="50" t="s">
        <v>33</v>
      </c>
      <c r="AH3" s="50"/>
      <c r="AI3" s="50"/>
      <c r="AJ3" s="50" t="s">
        <v>45</v>
      </c>
      <c r="AK3" s="50"/>
      <c r="AL3" s="50"/>
      <c r="AM3" s="50" t="s">
        <v>12</v>
      </c>
      <c r="AN3" s="50"/>
      <c r="AO3" s="50"/>
      <c r="AP3" s="50" t="s">
        <v>34</v>
      </c>
      <c r="AQ3" s="50"/>
      <c r="AR3" s="50"/>
      <c r="AS3" s="50" t="s">
        <v>35</v>
      </c>
      <c r="AT3" s="50"/>
      <c r="AU3" s="50"/>
      <c r="AV3" s="50" t="s">
        <v>39</v>
      </c>
      <c r="AW3" s="50"/>
      <c r="AX3" s="50"/>
      <c r="AY3" s="50" t="s">
        <v>40</v>
      </c>
      <c r="AZ3" s="50"/>
      <c r="BA3" s="50"/>
      <c r="BB3" s="50" t="s">
        <v>41</v>
      </c>
      <c r="BC3" s="50"/>
      <c r="BD3" s="50"/>
      <c r="BE3" s="50" t="s">
        <v>43</v>
      </c>
      <c r="BF3" s="50"/>
      <c r="BG3" s="50"/>
      <c r="BH3" s="50" t="s">
        <v>44</v>
      </c>
      <c r="BI3" s="50"/>
      <c r="BJ3" s="50"/>
    </row>
    <row r="4" spans="1:62" ht="14.25" customHeight="1">
      <c r="A4" s="6"/>
      <c r="B4" s="13"/>
      <c r="C4" s="13"/>
      <c r="D4" s="13"/>
      <c r="E4" s="13"/>
      <c r="F4" s="94" t="s">
        <v>75</v>
      </c>
      <c r="G4" s="95"/>
      <c r="H4" s="14"/>
      <c r="I4" s="94" t="s">
        <v>75</v>
      </c>
      <c r="J4" s="95"/>
      <c r="K4" s="14"/>
      <c r="L4" s="94" t="s">
        <v>75</v>
      </c>
      <c r="M4" s="94"/>
      <c r="N4" s="14"/>
      <c r="O4" s="94" t="s">
        <v>75</v>
      </c>
      <c r="P4" s="94"/>
      <c r="Q4" s="14"/>
      <c r="R4" s="94" t="s">
        <v>75</v>
      </c>
      <c r="S4" s="94"/>
      <c r="T4" s="14"/>
      <c r="U4" s="94" t="s">
        <v>75</v>
      </c>
      <c r="V4" s="94"/>
      <c r="W4" s="14"/>
      <c r="X4" s="94" t="s">
        <v>75</v>
      </c>
      <c r="Y4" s="94"/>
      <c r="Z4" s="14"/>
      <c r="AA4" s="94" t="s">
        <v>75</v>
      </c>
      <c r="AB4" s="94"/>
      <c r="AC4" s="14"/>
      <c r="AD4" s="94" t="s">
        <v>75</v>
      </c>
      <c r="AE4" s="94"/>
      <c r="AF4" s="14"/>
      <c r="AG4" s="94" t="s">
        <v>75</v>
      </c>
      <c r="AH4" s="94"/>
      <c r="AI4" s="14"/>
      <c r="AJ4" s="94" t="s">
        <v>75</v>
      </c>
      <c r="AK4" s="94"/>
      <c r="AL4" s="14"/>
      <c r="AM4" s="94" t="s">
        <v>75</v>
      </c>
      <c r="AN4" s="94"/>
      <c r="AO4" s="14"/>
      <c r="AP4" s="94" t="s">
        <v>75</v>
      </c>
      <c r="AQ4" s="94"/>
      <c r="AR4" s="14"/>
      <c r="AS4" s="94" t="s">
        <v>75</v>
      </c>
      <c r="AT4" s="94"/>
      <c r="AU4" s="14"/>
      <c r="AV4" s="94" t="s">
        <v>75</v>
      </c>
      <c r="AW4" s="94"/>
      <c r="AX4" s="14"/>
      <c r="AY4" s="94" t="s">
        <v>75</v>
      </c>
      <c r="AZ4" s="94"/>
      <c r="BA4" s="14"/>
      <c r="BB4" s="94" t="s">
        <v>75</v>
      </c>
      <c r="BC4" s="94"/>
      <c r="BD4" s="14"/>
      <c r="BE4" s="94" t="s">
        <v>75</v>
      </c>
      <c r="BF4" s="94"/>
      <c r="BG4" s="14"/>
      <c r="BH4" s="94" t="s">
        <v>75</v>
      </c>
      <c r="BI4" s="94"/>
      <c r="BJ4" s="14"/>
    </row>
    <row r="5" spans="1:62" ht="30" customHeight="1">
      <c r="A5" s="59" t="s">
        <v>37</v>
      </c>
      <c r="B5" s="60" t="s">
        <v>3</v>
      </c>
      <c r="C5" s="60" t="s">
        <v>4</v>
      </c>
      <c r="D5" s="60" t="s">
        <v>5</v>
      </c>
      <c r="E5" s="61" t="s">
        <v>36</v>
      </c>
      <c r="F5" s="62" t="s">
        <v>6</v>
      </c>
      <c r="G5" s="63" t="s">
        <v>7</v>
      </c>
      <c r="H5" s="64" t="s">
        <v>8</v>
      </c>
      <c r="I5" s="62" t="s">
        <v>6</v>
      </c>
      <c r="J5" s="63" t="s">
        <v>7</v>
      </c>
      <c r="K5" s="64" t="s">
        <v>8</v>
      </c>
      <c r="L5" s="70" t="s">
        <v>6</v>
      </c>
      <c r="M5" s="63" t="s">
        <v>7</v>
      </c>
      <c r="N5" s="64" t="s">
        <v>8</v>
      </c>
      <c r="O5" s="62" t="s">
        <v>6</v>
      </c>
      <c r="P5" s="63" t="s">
        <v>7</v>
      </c>
      <c r="Q5" s="64" t="s">
        <v>8</v>
      </c>
      <c r="R5" s="62" t="s">
        <v>6</v>
      </c>
      <c r="S5" s="63" t="s">
        <v>7</v>
      </c>
      <c r="T5" s="64" t="s">
        <v>8</v>
      </c>
      <c r="U5" s="62" t="s">
        <v>6</v>
      </c>
      <c r="V5" s="63" t="s">
        <v>7</v>
      </c>
      <c r="W5" s="64" t="s">
        <v>8</v>
      </c>
      <c r="X5" s="62" t="s">
        <v>6</v>
      </c>
      <c r="Y5" s="63" t="s">
        <v>7</v>
      </c>
      <c r="Z5" s="64" t="s">
        <v>8</v>
      </c>
      <c r="AA5" s="62" t="s">
        <v>6</v>
      </c>
      <c r="AB5" s="63" t="s">
        <v>7</v>
      </c>
      <c r="AC5" s="64" t="s">
        <v>8</v>
      </c>
      <c r="AD5" s="62" t="s">
        <v>6</v>
      </c>
      <c r="AE5" s="63" t="s">
        <v>7</v>
      </c>
      <c r="AF5" s="64" t="s">
        <v>8</v>
      </c>
      <c r="AG5" s="62" t="s">
        <v>6</v>
      </c>
      <c r="AH5" s="63" t="s">
        <v>7</v>
      </c>
      <c r="AI5" s="64" t="s">
        <v>8</v>
      </c>
      <c r="AJ5" s="62" t="s">
        <v>6</v>
      </c>
      <c r="AK5" s="63" t="s">
        <v>7</v>
      </c>
      <c r="AL5" s="64" t="s">
        <v>8</v>
      </c>
      <c r="AM5" s="62" t="s">
        <v>6</v>
      </c>
      <c r="AN5" s="63" t="s">
        <v>7</v>
      </c>
      <c r="AO5" s="64" t="s">
        <v>8</v>
      </c>
      <c r="AP5" s="62" t="s">
        <v>6</v>
      </c>
      <c r="AQ5" s="63" t="s">
        <v>7</v>
      </c>
      <c r="AR5" s="64" t="s">
        <v>8</v>
      </c>
      <c r="AS5" s="62" t="s">
        <v>6</v>
      </c>
      <c r="AT5" s="63" t="s">
        <v>7</v>
      </c>
      <c r="AU5" s="64" t="s">
        <v>8</v>
      </c>
      <c r="AV5" s="62" t="s">
        <v>6</v>
      </c>
      <c r="AW5" s="63" t="s">
        <v>7</v>
      </c>
      <c r="AX5" s="64" t="s">
        <v>8</v>
      </c>
      <c r="AY5" s="62" t="s">
        <v>6</v>
      </c>
      <c r="AZ5" s="63" t="s">
        <v>7</v>
      </c>
      <c r="BA5" s="64" t="s">
        <v>8</v>
      </c>
      <c r="BB5" s="62" t="s">
        <v>6</v>
      </c>
      <c r="BC5" s="63" t="s">
        <v>7</v>
      </c>
      <c r="BD5" s="64" t="s">
        <v>8</v>
      </c>
      <c r="BE5" s="62" t="s">
        <v>6</v>
      </c>
      <c r="BF5" s="63" t="s">
        <v>7</v>
      </c>
      <c r="BG5" s="64" t="s">
        <v>8</v>
      </c>
      <c r="BH5" s="62" t="s">
        <v>6</v>
      </c>
      <c r="BI5" s="63" t="s">
        <v>7</v>
      </c>
      <c r="BJ5" s="64" t="s">
        <v>8</v>
      </c>
    </row>
    <row r="6" spans="1:62" s="51" customFormat="1" ht="16.5">
      <c r="A6" s="9"/>
      <c r="B6" s="65"/>
      <c r="C6" s="75"/>
      <c r="D6" s="67"/>
      <c r="E6" s="67"/>
      <c r="F6" s="15">
        <v>0</v>
      </c>
      <c r="G6" s="15">
        <f>E6*F6</f>
        <v>0</v>
      </c>
      <c r="H6" s="16">
        <f aca="true" t="shared" si="0" ref="H6:H33">SUM(G6)</f>
        <v>0</v>
      </c>
      <c r="I6" s="15">
        <v>0</v>
      </c>
      <c r="J6" s="15">
        <f>E6*I6</f>
        <v>0</v>
      </c>
      <c r="K6" s="16">
        <f aca="true" t="shared" si="1" ref="K6:K33">SUM(J6)</f>
        <v>0</v>
      </c>
      <c r="L6" s="15">
        <v>0</v>
      </c>
      <c r="M6" s="15">
        <f>E6*L6</f>
        <v>0</v>
      </c>
      <c r="N6" s="16">
        <f aca="true" t="shared" si="2" ref="N6:N33">SUM(M6)</f>
        <v>0</v>
      </c>
      <c r="O6" s="15">
        <v>0</v>
      </c>
      <c r="P6" s="15">
        <f>E6*O6</f>
        <v>0</v>
      </c>
      <c r="Q6" s="16">
        <f aca="true" t="shared" si="3" ref="Q6:Q33">P6</f>
        <v>0</v>
      </c>
      <c r="R6" s="11">
        <v>0</v>
      </c>
      <c r="S6" s="15">
        <f>E6*R6</f>
        <v>0</v>
      </c>
      <c r="T6" s="16">
        <f aca="true" t="shared" si="4" ref="T6:T33">SUM(S6)</f>
        <v>0</v>
      </c>
      <c r="U6" s="11">
        <v>0</v>
      </c>
      <c r="V6" s="15">
        <f>E6*U6</f>
        <v>0</v>
      </c>
      <c r="W6" s="16">
        <f aca="true" t="shared" si="5" ref="W6:W33">SUM(V6)</f>
        <v>0</v>
      </c>
      <c r="X6" s="11">
        <v>0</v>
      </c>
      <c r="Y6" s="15">
        <f>E6*X6</f>
        <v>0</v>
      </c>
      <c r="Z6" s="16">
        <f aca="true" t="shared" si="6" ref="Z6:Z33">SUM(Y6)</f>
        <v>0</v>
      </c>
      <c r="AA6" s="11">
        <v>0</v>
      </c>
      <c r="AB6" s="15">
        <f>E6*AA6</f>
        <v>0</v>
      </c>
      <c r="AC6" s="16">
        <f aca="true" t="shared" si="7" ref="AC6:AC33">SUM(AB6)</f>
        <v>0</v>
      </c>
      <c r="AD6" s="15">
        <v>0</v>
      </c>
      <c r="AE6" s="15">
        <f>E6*AD6</f>
        <v>0</v>
      </c>
      <c r="AF6" s="16">
        <f aca="true" t="shared" si="8" ref="AF6:AF33">SUM(AE6)</f>
        <v>0</v>
      </c>
      <c r="AG6" s="15">
        <v>0</v>
      </c>
      <c r="AH6" s="15">
        <f>E6*AG6</f>
        <v>0</v>
      </c>
      <c r="AI6" s="16">
        <f aca="true" t="shared" si="9" ref="AI6:AI33">SUM(AH6)</f>
        <v>0</v>
      </c>
      <c r="AJ6" s="15">
        <v>0</v>
      </c>
      <c r="AK6" s="15">
        <f>E6*AJ6</f>
        <v>0</v>
      </c>
      <c r="AL6" s="16">
        <f aca="true" t="shared" si="10" ref="AL6:AL33">AK6</f>
        <v>0</v>
      </c>
      <c r="AM6" s="15">
        <v>0</v>
      </c>
      <c r="AN6" s="15">
        <f>E6*AM6</f>
        <v>0</v>
      </c>
      <c r="AO6" s="16">
        <f aca="true" t="shared" si="11" ref="AO6:AO33">AN6</f>
        <v>0</v>
      </c>
      <c r="AP6" s="15">
        <v>0</v>
      </c>
      <c r="AQ6" s="15">
        <f>E6*AP6</f>
        <v>0</v>
      </c>
      <c r="AR6" s="16">
        <f aca="true" t="shared" si="12" ref="AR6:AR33">AQ6</f>
        <v>0</v>
      </c>
      <c r="AS6" s="15">
        <v>0</v>
      </c>
      <c r="AT6" s="15">
        <f>E6*AS6</f>
        <v>0</v>
      </c>
      <c r="AU6" s="16">
        <f aca="true" t="shared" si="13" ref="AU6:AU33">AT6</f>
        <v>0</v>
      </c>
      <c r="AV6" s="15">
        <v>0</v>
      </c>
      <c r="AW6" s="15">
        <f>E6*AV6</f>
        <v>0</v>
      </c>
      <c r="AX6" s="16">
        <f aca="true" t="shared" si="14" ref="AX6:AX33">SUM(AW6)</f>
        <v>0</v>
      </c>
      <c r="AY6" s="15">
        <v>0</v>
      </c>
      <c r="AZ6" s="15">
        <f>E6*AY6</f>
        <v>0</v>
      </c>
      <c r="BA6" s="16">
        <f aca="true" t="shared" si="15" ref="BA6:BA33">AZ6</f>
        <v>0</v>
      </c>
      <c r="BB6" s="15">
        <v>0</v>
      </c>
      <c r="BC6" s="15">
        <f>E6*BB6</f>
        <v>0</v>
      </c>
      <c r="BD6" s="16">
        <f aca="true" t="shared" si="16" ref="BD6:BD33">BC6</f>
        <v>0</v>
      </c>
      <c r="BE6" s="15">
        <v>0</v>
      </c>
      <c r="BF6" s="15">
        <f>H6*BE6</f>
        <v>0</v>
      </c>
      <c r="BG6" s="16">
        <f aca="true" t="shared" si="17" ref="BG6:BG33">BF6</f>
        <v>0</v>
      </c>
      <c r="BH6" s="15">
        <v>0</v>
      </c>
      <c r="BI6" s="15">
        <f>K6*BH6</f>
        <v>0</v>
      </c>
      <c r="BJ6" s="16">
        <f aca="true" t="shared" si="18" ref="BJ6:BJ33">BI6</f>
        <v>0</v>
      </c>
    </row>
    <row r="7" spans="3:62" s="58" customFormat="1" ht="16.5">
      <c r="C7" s="75"/>
      <c r="D7" s="67"/>
      <c r="E7" s="67"/>
      <c r="F7" s="15">
        <v>0</v>
      </c>
      <c r="G7" s="15">
        <f>E7*F7</f>
        <v>0</v>
      </c>
      <c r="H7" s="16">
        <f t="shared" si="0"/>
        <v>0</v>
      </c>
      <c r="I7" s="15">
        <v>0</v>
      </c>
      <c r="J7" s="15">
        <f>E7*I7</f>
        <v>0</v>
      </c>
      <c r="K7" s="16">
        <f t="shared" si="1"/>
        <v>0</v>
      </c>
      <c r="L7" s="15">
        <v>0</v>
      </c>
      <c r="M7" s="15">
        <f>E7*L7</f>
        <v>0</v>
      </c>
      <c r="N7" s="16">
        <f t="shared" si="2"/>
        <v>0</v>
      </c>
      <c r="O7" s="15">
        <v>0</v>
      </c>
      <c r="P7" s="15">
        <f>E7*O7</f>
        <v>0</v>
      </c>
      <c r="Q7" s="16">
        <f t="shared" si="3"/>
        <v>0</v>
      </c>
      <c r="R7" s="11">
        <v>0</v>
      </c>
      <c r="S7" s="15">
        <f>E7*R7</f>
        <v>0</v>
      </c>
      <c r="T7" s="16">
        <f t="shared" si="4"/>
        <v>0</v>
      </c>
      <c r="U7" s="11">
        <v>0</v>
      </c>
      <c r="V7" s="15">
        <f>E7*U7</f>
        <v>0</v>
      </c>
      <c r="W7" s="16">
        <f t="shared" si="5"/>
        <v>0</v>
      </c>
      <c r="X7" s="11">
        <v>0</v>
      </c>
      <c r="Y7" s="15">
        <f>E7*X7</f>
        <v>0</v>
      </c>
      <c r="Z7" s="16">
        <f t="shared" si="6"/>
        <v>0</v>
      </c>
      <c r="AA7" s="11">
        <v>0</v>
      </c>
      <c r="AB7" s="15">
        <f>E7*AA7</f>
        <v>0</v>
      </c>
      <c r="AC7" s="16">
        <f t="shared" si="7"/>
        <v>0</v>
      </c>
      <c r="AD7" s="15">
        <v>0</v>
      </c>
      <c r="AE7" s="15">
        <f>E7*AD7</f>
        <v>0</v>
      </c>
      <c r="AF7" s="16">
        <f t="shared" si="8"/>
        <v>0</v>
      </c>
      <c r="AG7" s="15">
        <v>0</v>
      </c>
      <c r="AH7" s="15">
        <f>E7*AG7</f>
        <v>0</v>
      </c>
      <c r="AI7" s="16">
        <f t="shared" si="9"/>
        <v>0</v>
      </c>
      <c r="AJ7" s="15">
        <v>0</v>
      </c>
      <c r="AK7" s="15">
        <f>E7*AJ7</f>
        <v>0</v>
      </c>
      <c r="AL7" s="16">
        <f t="shared" si="10"/>
        <v>0</v>
      </c>
      <c r="AM7" s="15">
        <v>0</v>
      </c>
      <c r="AN7" s="15">
        <f>E7*AM7</f>
        <v>0</v>
      </c>
      <c r="AO7" s="16">
        <f t="shared" si="11"/>
        <v>0</v>
      </c>
      <c r="AP7" s="15">
        <v>0</v>
      </c>
      <c r="AQ7" s="15">
        <f>E7*AP7</f>
        <v>0</v>
      </c>
      <c r="AR7" s="16">
        <f t="shared" si="12"/>
        <v>0</v>
      </c>
      <c r="AS7" s="15">
        <v>0</v>
      </c>
      <c r="AT7" s="15">
        <f>E7*AS7</f>
        <v>0</v>
      </c>
      <c r="AU7" s="16">
        <f t="shared" si="13"/>
        <v>0</v>
      </c>
      <c r="AV7" s="15">
        <v>0</v>
      </c>
      <c r="AW7" s="15">
        <f>E7*AV7</f>
        <v>0</v>
      </c>
      <c r="AX7" s="16">
        <f t="shared" si="14"/>
        <v>0</v>
      </c>
      <c r="AY7" s="15">
        <v>0</v>
      </c>
      <c r="AZ7" s="15">
        <f>E7*AY7</f>
        <v>0</v>
      </c>
      <c r="BA7" s="16">
        <f t="shared" si="15"/>
        <v>0</v>
      </c>
      <c r="BB7" s="15">
        <v>0</v>
      </c>
      <c r="BC7" s="15">
        <f>E7*BB7</f>
        <v>0</v>
      </c>
      <c r="BD7" s="16">
        <f t="shared" si="16"/>
        <v>0</v>
      </c>
      <c r="BE7" s="15">
        <v>0</v>
      </c>
      <c r="BF7" s="15">
        <f>H7*BE7</f>
        <v>0</v>
      </c>
      <c r="BG7" s="16">
        <f t="shared" si="17"/>
        <v>0</v>
      </c>
      <c r="BH7" s="15">
        <v>0</v>
      </c>
      <c r="BI7" s="15">
        <f>K7*BH7</f>
        <v>0</v>
      </c>
      <c r="BJ7" s="16">
        <f t="shared" si="18"/>
        <v>0</v>
      </c>
    </row>
    <row r="8" spans="1:62" s="58" customFormat="1" ht="16.5">
      <c r="A8" s="9" t="s">
        <v>78</v>
      </c>
      <c r="B8" s="82" t="s">
        <v>54</v>
      </c>
      <c r="C8" s="75" t="s">
        <v>79</v>
      </c>
      <c r="D8" s="83">
        <v>1.9</v>
      </c>
      <c r="E8" s="67">
        <f>D8+$B$45</f>
        <v>2.1999999999999997</v>
      </c>
      <c r="F8" s="15">
        <v>1.5</v>
      </c>
      <c r="G8" s="15">
        <f>E8*F8</f>
        <v>3.3</v>
      </c>
      <c r="H8" s="16">
        <f t="shared" si="0"/>
        <v>3.3</v>
      </c>
      <c r="I8" s="15">
        <v>0</v>
      </c>
      <c r="J8" s="15">
        <f>E8*I8</f>
        <v>0</v>
      </c>
      <c r="K8" s="16">
        <f t="shared" si="1"/>
        <v>0</v>
      </c>
      <c r="L8" s="15">
        <v>1</v>
      </c>
      <c r="M8" s="15">
        <f>E8*L8</f>
        <v>2.1999999999999997</v>
      </c>
      <c r="N8" s="16">
        <f t="shared" si="2"/>
        <v>2.1999999999999997</v>
      </c>
      <c r="O8" s="15">
        <v>1</v>
      </c>
      <c r="P8" s="15">
        <f>E8*O8</f>
        <v>2.1999999999999997</v>
      </c>
      <c r="Q8" s="16">
        <f t="shared" si="3"/>
        <v>2.1999999999999997</v>
      </c>
      <c r="R8" s="11">
        <v>0.5</v>
      </c>
      <c r="S8" s="15">
        <f>E8*R8</f>
        <v>1.0999999999999999</v>
      </c>
      <c r="T8" s="16">
        <f t="shared" si="4"/>
        <v>1.0999999999999999</v>
      </c>
      <c r="U8" s="11">
        <v>1</v>
      </c>
      <c r="V8" s="15">
        <f>E8*U8</f>
        <v>2.1999999999999997</v>
      </c>
      <c r="W8" s="16">
        <f t="shared" si="5"/>
        <v>2.1999999999999997</v>
      </c>
      <c r="X8" s="11">
        <v>0.5</v>
      </c>
      <c r="Y8" s="15">
        <f>E8*X8</f>
        <v>1.0999999999999999</v>
      </c>
      <c r="Z8" s="16">
        <f t="shared" si="6"/>
        <v>1.0999999999999999</v>
      </c>
      <c r="AA8" s="11">
        <v>3.5</v>
      </c>
      <c r="AB8" s="15">
        <f>E8*AA8</f>
        <v>7.699999999999999</v>
      </c>
      <c r="AC8" s="16">
        <f t="shared" si="7"/>
        <v>7.699999999999999</v>
      </c>
      <c r="AD8" s="15">
        <v>0</v>
      </c>
      <c r="AE8" s="15">
        <f>E8*AD8</f>
        <v>0</v>
      </c>
      <c r="AF8" s="16">
        <f t="shared" si="8"/>
        <v>0</v>
      </c>
      <c r="AG8" s="15">
        <v>0</v>
      </c>
      <c r="AH8" s="15">
        <f>E8*AG8</f>
        <v>0</v>
      </c>
      <c r="AI8" s="16">
        <f t="shared" si="9"/>
        <v>0</v>
      </c>
      <c r="AJ8" s="15">
        <v>0.5</v>
      </c>
      <c r="AK8" s="15">
        <f>E8*AJ8</f>
        <v>1.0999999999999999</v>
      </c>
      <c r="AL8" s="16">
        <f t="shared" si="10"/>
        <v>1.0999999999999999</v>
      </c>
      <c r="AM8" s="15">
        <v>0.5</v>
      </c>
      <c r="AN8" s="15">
        <f>E8*AM8</f>
        <v>1.0999999999999999</v>
      </c>
      <c r="AO8" s="16">
        <f t="shared" si="11"/>
        <v>1.0999999999999999</v>
      </c>
      <c r="AP8" s="15">
        <v>1</v>
      </c>
      <c r="AQ8" s="15">
        <f>E8*AP8</f>
        <v>2.1999999999999997</v>
      </c>
      <c r="AR8" s="16">
        <f t="shared" si="12"/>
        <v>2.1999999999999997</v>
      </c>
      <c r="AS8" s="15">
        <v>1</v>
      </c>
      <c r="AT8" s="15">
        <f>E8*AS8</f>
        <v>2.1999999999999997</v>
      </c>
      <c r="AU8" s="16">
        <f t="shared" si="13"/>
        <v>2.1999999999999997</v>
      </c>
      <c r="AV8" s="15">
        <v>1</v>
      </c>
      <c r="AW8" s="15">
        <f>E8*AV8</f>
        <v>2.1999999999999997</v>
      </c>
      <c r="AX8" s="16">
        <f t="shared" si="14"/>
        <v>2.1999999999999997</v>
      </c>
      <c r="AY8" s="15">
        <v>0.5</v>
      </c>
      <c r="AZ8" s="15">
        <f>E8*AY8</f>
        <v>1.0999999999999999</v>
      </c>
      <c r="BA8" s="16">
        <f t="shared" si="15"/>
        <v>1.0999999999999999</v>
      </c>
      <c r="BB8" s="15">
        <v>0</v>
      </c>
      <c r="BC8" s="15">
        <f>E8*BB8</f>
        <v>0</v>
      </c>
      <c r="BD8" s="16">
        <f t="shared" si="16"/>
        <v>0</v>
      </c>
      <c r="BE8" s="15">
        <v>0</v>
      </c>
      <c r="BF8" s="15">
        <f>H8*BE8</f>
        <v>0</v>
      </c>
      <c r="BG8" s="16">
        <f t="shared" si="17"/>
        <v>0</v>
      </c>
      <c r="BH8" s="15">
        <v>0</v>
      </c>
      <c r="BI8" s="15">
        <f>K8*BH8</f>
        <v>0</v>
      </c>
      <c r="BJ8" s="16">
        <f t="shared" si="18"/>
        <v>0</v>
      </c>
    </row>
    <row r="9" spans="1:62" s="58" customFormat="1" ht="16.5">
      <c r="A9" s="9"/>
      <c r="B9" s="82" t="s">
        <v>53</v>
      </c>
      <c r="C9" s="75" t="s">
        <v>79</v>
      </c>
      <c r="D9" s="83">
        <v>1.8</v>
      </c>
      <c r="E9" s="67">
        <f>D9+$B$45</f>
        <v>2.1</v>
      </c>
      <c r="F9" s="15">
        <v>0</v>
      </c>
      <c r="G9" s="15">
        <f>E9*F9</f>
        <v>0</v>
      </c>
      <c r="H9" s="16">
        <f t="shared" si="0"/>
        <v>0</v>
      </c>
      <c r="I9" s="15">
        <v>0</v>
      </c>
      <c r="J9" s="15">
        <f>E9*I9</f>
        <v>0</v>
      </c>
      <c r="K9" s="16">
        <f t="shared" si="1"/>
        <v>0</v>
      </c>
      <c r="L9" s="15">
        <v>1</v>
      </c>
      <c r="M9" s="15">
        <f>E9*L9</f>
        <v>2.1</v>
      </c>
      <c r="N9" s="16">
        <f t="shared" si="2"/>
        <v>2.1</v>
      </c>
      <c r="O9" s="15">
        <v>1</v>
      </c>
      <c r="P9" s="15">
        <f>E9*O9</f>
        <v>2.1</v>
      </c>
      <c r="Q9" s="16">
        <f t="shared" si="3"/>
        <v>2.1</v>
      </c>
      <c r="R9" s="11">
        <v>0</v>
      </c>
      <c r="S9" s="15">
        <f>E9*R9</f>
        <v>0</v>
      </c>
      <c r="T9" s="16">
        <f t="shared" si="4"/>
        <v>0</v>
      </c>
      <c r="U9" s="11">
        <v>0</v>
      </c>
      <c r="V9" s="15">
        <f>E9*U9</f>
        <v>0</v>
      </c>
      <c r="W9" s="16">
        <f t="shared" si="5"/>
        <v>0</v>
      </c>
      <c r="X9" s="11">
        <v>0</v>
      </c>
      <c r="Y9" s="15">
        <f>E9*X9</f>
        <v>0</v>
      </c>
      <c r="Z9" s="16">
        <f t="shared" si="6"/>
        <v>0</v>
      </c>
      <c r="AA9" s="11">
        <v>2</v>
      </c>
      <c r="AB9" s="15">
        <f>E9*AA9</f>
        <v>4.2</v>
      </c>
      <c r="AC9" s="16">
        <f t="shared" si="7"/>
        <v>4.2</v>
      </c>
      <c r="AD9" s="15">
        <v>0</v>
      </c>
      <c r="AE9" s="15">
        <f>E9*AD9</f>
        <v>0</v>
      </c>
      <c r="AF9" s="16">
        <f t="shared" si="8"/>
        <v>0</v>
      </c>
      <c r="AG9" s="15">
        <v>0</v>
      </c>
      <c r="AH9" s="15">
        <f>E9*AG9</f>
        <v>0</v>
      </c>
      <c r="AI9" s="16">
        <f t="shared" si="9"/>
        <v>0</v>
      </c>
      <c r="AJ9" s="15">
        <v>1</v>
      </c>
      <c r="AK9" s="15">
        <f>E9*AJ9</f>
        <v>2.1</v>
      </c>
      <c r="AL9" s="16">
        <f t="shared" si="10"/>
        <v>2.1</v>
      </c>
      <c r="AM9" s="15">
        <v>1</v>
      </c>
      <c r="AN9" s="15">
        <f>E9*AM9</f>
        <v>2.1</v>
      </c>
      <c r="AO9" s="16">
        <f t="shared" si="11"/>
        <v>2.1</v>
      </c>
      <c r="AP9" s="15">
        <v>1</v>
      </c>
      <c r="AQ9" s="15">
        <f>E9*AP9</f>
        <v>2.1</v>
      </c>
      <c r="AR9" s="16">
        <f t="shared" si="12"/>
        <v>2.1</v>
      </c>
      <c r="AS9" s="15">
        <v>0</v>
      </c>
      <c r="AT9" s="15">
        <f>E9*AS9</f>
        <v>0</v>
      </c>
      <c r="AU9" s="16">
        <f t="shared" si="13"/>
        <v>0</v>
      </c>
      <c r="AV9" s="15">
        <v>1</v>
      </c>
      <c r="AW9" s="15">
        <f>E9*AV9</f>
        <v>2.1</v>
      </c>
      <c r="AX9" s="16">
        <f t="shared" si="14"/>
        <v>2.1</v>
      </c>
      <c r="AY9" s="15">
        <v>1</v>
      </c>
      <c r="AZ9" s="15">
        <f>E9*AY9</f>
        <v>2.1</v>
      </c>
      <c r="BA9" s="16">
        <f t="shared" si="15"/>
        <v>2.1</v>
      </c>
      <c r="BB9" s="15">
        <v>0.75</v>
      </c>
      <c r="BC9" s="15">
        <f>E9*BB9</f>
        <v>1.5750000000000002</v>
      </c>
      <c r="BD9" s="16">
        <f t="shared" si="16"/>
        <v>1.5750000000000002</v>
      </c>
      <c r="BE9" s="15">
        <v>0</v>
      </c>
      <c r="BF9" s="15">
        <f>H9*BE9</f>
        <v>0</v>
      </c>
      <c r="BG9" s="16">
        <f t="shared" si="17"/>
        <v>0</v>
      </c>
      <c r="BH9" s="15">
        <v>0</v>
      </c>
      <c r="BI9" s="15">
        <f>K9*BH9</f>
        <v>0</v>
      </c>
      <c r="BJ9" s="16">
        <f t="shared" si="18"/>
        <v>0</v>
      </c>
    </row>
    <row r="10" spans="1:62" s="58" customFormat="1" ht="16.5">
      <c r="A10" s="9"/>
      <c r="B10" s="82" t="s">
        <v>76</v>
      </c>
      <c r="C10" s="75" t="s">
        <v>79</v>
      </c>
      <c r="D10" s="83">
        <v>1.1</v>
      </c>
      <c r="E10" s="67">
        <f>D10+$B$45</f>
        <v>1.4000000000000001</v>
      </c>
      <c r="F10" s="15">
        <v>0</v>
      </c>
      <c r="G10" s="15">
        <f aca="true" t="shared" si="19" ref="G10:G30">E10*F10</f>
        <v>0</v>
      </c>
      <c r="H10" s="16">
        <f t="shared" si="0"/>
        <v>0</v>
      </c>
      <c r="I10" s="15">
        <v>0</v>
      </c>
      <c r="J10" s="15">
        <f aca="true" t="shared" si="20" ref="J10:J29">E10*I10</f>
        <v>0</v>
      </c>
      <c r="K10" s="16">
        <f t="shared" si="1"/>
        <v>0</v>
      </c>
      <c r="L10" s="15">
        <v>0</v>
      </c>
      <c r="M10" s="15">
        <f aca="true" t="shared" si="21" ref="M10:M29">E10*L10</f>
        <v>0</v>
      </c>
      <c r="N10" s="16">
        <f t="shared" si="2"/>
        <v>0</v>
      </c>
      <c r="O10" s="15">
        <v>0</v>
      </c>
      <c r="P10" s="15">
        <f aca="true" t="shared" si="22" ref="P10:P29">E10*O10</f>
        <v>0</v>
      </c>
      <c r="Q10" s="16">
        <f t="shared" si="3"/>
        <v>0</v>
      </c>
      <c r="R10" s="11">
        <v>0</v>
      </c>
      <c r="S10" s="15">
        <f aca="true" t="shared" si="23" ref="S10:S29">E10*R10</f>
        <v>0</v>
      </c>
      <c r="T10" s="16">
        <f t="shared" si="4"/>
        <v>0</v>
      </c>
      <c r="U10" s="11">
        <v>0</v>
      </c>
      <c r="V10" s="15">
        <f aca="true" t="shared" si="24" ref="V10:V29">E10*U10</f>
        <v>0</v>
      </c>
      <c r="W10" s="16">
        <f t="shared" si="5"/>
        <v>0</v>
      </c>
      <c r="X10" s="11">
        <v>0</v>
      </c>
      <c r="Y10" s="15">
        <f aca="true" t="shared" si="25" ref="Y10:Y29">E10*X10</f>
        <v>0</v>
      </c>
      <c r="Z10" s="16">
        <f t="shared" si="6"/>
        <v>0</v>
      </c>
      <c r="AA10" s="11">
        <v>0</v>
      </c>
      <c r="AB10" s="15">
        <f aca="true" t="shared" si="26" ref="AB10:AB29">E10*AA10</f>
        <v>0</v>
      </c>
      <c r="AC10" s="16">
        <f t="shared" si="7"/>
        <v>0</v>
      </c>
      <c r="AD10" s="15">
        <v>0</v>
      </c>
      <c r="AE10" s="15">
        <f aca="true" t="shared" si="27" ref="AE10:AE29">E10*AD10</f>
        <v>0</v>
      </c>
      <c r="AF10" s="16">
        <f t="shared" si="8"/>
        <v>0</v>
      </c>
      <c r="AG10" s="15">
        <v>0</v>
      </c>
      <c r="AH10" s="15">
        <f aca="true" t="shared" si="28" ref="AH10:AH29">E10*AG10</f>
        <v>0</v>
      </c>
      <c r="AI10" s="16">
        <f t="shared" si="9"/>
        <v>0</v>
      </c>
      <c r="AJ10" s="15">
        <v>0</v>
      </c>
      <c r="AK10" s="15">
        <f aca="true" t="shared" si="29" ref="AK10:AK29">E10*AJ10</f>
        <v>0</v>
      </c>
      <c r="AL10" s="16">
        <f t="shared" si="10"/>
        <v>0</v>
      </c>
      <c r="AM10" s="15">
        <v>0</v>
      </c>
      <c r="AN10" s="15">
        <f aca="true" t="shared" si="30" ref="AN10:AN29">E10*AM10</f>
        <v>0</v>
      </c>
      <c r="AO10" s="16">
        <f t="shared" si="11"/>
        <v>0</v>
      </c>
      <c r="AP10" s="15">
        <v>0</v>
      </c>
      <c r="AQ10" s="15">
        <f aca="true" t="shared" si="31" ref="AQ10:AQ29">E10*AP10</f>
        <v>0</v>
      </c>
      <c r="AR10" s="16">
        <f t="shared" si="12"/>
        <v>0</v>
      </c>
      <c r="AS10" s="15">
        <v>0</v>
      </c>
      <c r="AT10" s="15">
        <f aca="true" t="shared" si="32" ref="AT10:AT29">E10*AS10</f>
        <v>0</v>
      </c>
      <c r="AU10" s="16">
        <f t="shared" si="13"/>
        <v>0</v>
      </c>
      <c r="AV10" s="15">
        <v>0</v>
      </c>
      <c r="AW10" s="15">
        <f aca="true" t="shared" si="33" ref="AW10:AW29">E10*AV10</f>
        <v>0</v>
      </c>
      <c r="AX10" s="16">
        <f t="shared" si="14"/>
        <v>0</v>
      </c>
      <c r="AY10" s="15">
        <v>0</v>
      </c>
      <c r="AZ10" s="15">
        <f aca="true" t="shared" si="34" ref="AZ10:AZ29">E10*AY10</f>
        <v>0</v>
      </c>
      <c r="BA10" s="16">
        <f t="shared" si="15"/>
        <v>0</v>
      </c>
      <c r="BB10" s="15">
        <v>0</v>
      </c>
      <c r="BC10" s="15">
        <f aca="true" t="shared" si="35" ref="BC10:BC29">E10*BB10</f>
        <v>0</v>
      </c>
      <c r="BD10" s="16">
        <f t="shared" si="16"/>
        <v>0</v>
      </c>
      <c r="BE10" s="15">
        <v>0</v>
      </c>
      <c r="BF10" s="15">
        <f aca="true" t="shared" si="36" ref="BF10:BF29">H10*BE10</f>
        <v>0</v>
      </c>
      <c r="BG10" s="16">
        <f t="shared" si="17"/>
        <v>0</v>
      </c>
      <c r="BH10" s="15">
        <v>0</v>
      </c>
      <c r="BI10" s="15">
        <f aca="true" t="shared" si="37" ref="BI10:BI29">K10*BH10</f>
        <v>0</v>
      </c>
      <c r="BJ10" s="16">
        <f t="shared" si="18"/>
        <v>0</v>
      </c>
    </row>
    <row r="11" spans="1:62" s="58" customFormat="1" ht="16.5">
      <c r="A11" s="9"/>
      <c r="B11" s="82" t="s">
        <v>77</v>
      </c>
      <c r="C11" s="75" t="s">
        <v>79</v>
      </c>
      <c r="D11" s="83">
        <v>1.1</v>
      </c>
      <c r="E11" s="67">
        <f>D11+$B$45</f>
        <v>1.4000000000000001</v>
      </c>
      <c r="F11" s="15">
        <v>1</v>
      </c>
      <c r="G11" s="15">
        <f t="shared" si="19"/>
        <v>1.4000000000000001</v>
      </c>
      <c r="H11" s="16">
        <f t="shared" si="0"/>
        <v>1.4000000000000001</v>
      </c>
      <c r="I11" s="15">
        <v>0</v>
      </c>
      <c r="J11" s="15">
        <f t="shared" si="20"/>
        <v>0</v>
      </c>
      <c r="K11" s="16">
        <f t="shared" si="1"/>
        <v>0</v>
      </c>
      <c r="L11" s="15">
        <v>1</v>
      </c>
      <c r="M11" s="15">
        <f t="shared" si="21"/>
        <v>1.4000000000000001</v>
      </c>
      <c r="N11" s="16">
        <f t="shared" si="2"/>
        <v>1.4000000000000001</v>
      </c>
      <c r="O11" s="15">
        <v>1</v>
      </c>
      <c r="P11" s="15">
        <f t="shared" si="22"/>
        <v>1.4000000000000001</v>
      </c>
      <c r="Q11" s="16">
        <f t="shared" si="3"/>
        <v>1.4000000000000001</v>
      </c>
      <c r="R11" s="11">
        <v>1</v>
      </c>
      <c r="S11" s="15">
        <f t="shared" si="23"/>
        <v>1.4000000000000001</v>
      </c>
      <c r="T11" s="16">
        <f t="shared" si="4"/>
        <v>1.4000000000000001</v>
      </c>
      <c r="U11" s="11">
        <v>0</v>
      </c>
      <c r="V11" s="15">
        <f t="shared" si="24"/>
        <v>0</v>
      </c>
      <c r="W11" s="16">
        <f t="shared" si="5"/>
        <v>0</v>
      </c>
      <c r="X11" s="11">
        <v>0</v>
      </c>
      <c r="Y11" s="15">
        <f t="shared" si="25"/>
        <v>0</v>
      </c>
      <c r="Z11" s="16">
        <f t="shared" si="6"/>
        <v>0</v>
      </c>
      <c r="AA11" s="11">
        <v>2</v>
      </c>
      <c r="AB11" s="15">
        <f t="shared" si="26"/>
        <v>2.8000000000000003</v>
      </c>
      <c r="AC11" s="16">
        <f t="shared" si="7"/>
        <v>2.8000000000000003</v>
      </c>
      <c r="AD11" s="15">
        <v>0</v>
      </c>
      <c r="AE11" s="15">
        <f t="shared" si="27"/>
        <v>0</v>
      </c>
      <c r="AF11" s="16">
        <f t="shared" si="8"/>
        <v>0</v>
      </c>
      <c r="AG11" s="15">
        <v>0</v>
      </c>
      <c r="AH11" s="15">
        <f t="shared" si="28"/>
        <v>0</v>
      </c>
      <c r="AI11" s="16">
        <f t="shared" si="9"/>
        <v>0</v>
      </c>
      <c r="AJ11" s="15">
        <v>1</v>
      </c>
      <c r="AK11" s="15">
        <f t="shared" si="29"/>
        <v>1.4000000000000001</v>
      </c>
      <c r="AL11" s="16">
        <f t="shared" si="10"/>
        <v>1.4000000000000001</v>
      </c>
      <c r="AM11" s="15">
        <v>1</v>
      </c>
      <c r="AN11" s="15">
        <f t="shared" si="30"/>
        <v>1.4000000000000001</v>
      </c>
      <c r="AO11" s="16">
        <f t="shared" si="11"/>
        <v>1.4000000000000001</v>
      </c>
      <c r="AP11" s="15">
        <v>1</v>
      </c>
      <c r="AQ11" s="15">
        <f t="shared" si="31"/>
        <v>1.4000000000000001</v>
      </c>
      <c r="AR11" s="16">
        <f t="shared" si="12"/>
        <v>1.4000000000000001</v>
      </c>
      <c r="AS11" s="15">
        <v>1</v>
      </c>
      <c r="AT11" s="15">
        <f t="shared" si="32"/>
        <v>1.4000000000000001</v>
      </c>
      <c r="AU11" s="16">
        <f t="shared" si="13"/>
        <v>1.4000000000000001</v>
      </c>
      <c r="AV11" s="15">
        <v>0</v>
      </c>
      <c r="AW11" s="15">
        <f t="shared" si="33"/>
        <v>0</v>
      </c>
      <c r="AX11" s="16">
        <f t="shared" si="14"/>
        <v>0</v>
      </c>
      <c r="AY11" s="15">
        <v>0</v>
      </c>
      <c r="AZ11" s="15">
        <f t="shared" si="34"/>
        <v>0</v>
      </c>
      <c r="BA11" s="16">
        <f t="shared" si="15"/>
        <v>0</v>
      </c>
      <c r="BB11" s="15">
        <v>1</v>
      </c>
      <c r="BC11" s="15">
        <f t="shared" si="35"/>
        <v>1.4000000000000001</v>
      </c>
      <c r="BD11" s="16">
        <f t="shared" si="16"/>
        <v>1.4000000000000001</v>
      </c>
      <c r="BE11" s="15">
        <v>0.5</v>
      </c>
      <c r="BF11" s="15">
        <f t="shared" si="36"/>
        <v>0.7000000000000001</v>
      </c>
      <c r="BG11" s="16">
        <f t="shared" si="17"/>
        <v>0.7000000000000001</v>
      </c>
      <c r="BH11" s="15">
        <v>0.5</v>
      </c>
      <c r="BI11" s="15">
        <f>E11*BH11</f>
        <v>0.7000000000000001</v>
      </c>
      <c r="BJ11" s="16">
        <f t="shared" si="18"/>
        <v>0.7000000000000001</v>
      </c>
    </row>
    <row r="12" spans="1:62" s="58" customFormat="1" ht="16.5">
      <c r="A12" s="9"/>
      <c r="B12" s="82" t="s">
        <v>54</v>
      </c>
      <c r="C12" s="75" t="s">
        <v>79</v>
      </c>
      <c r="D12" s="83">
        <v>2.3</v>
      </c>
      <c r="E12" s="67">
        <f>D12+$B$45</f>
        <v>2.5999999999999996</v>
      </c>
      <c r="F12" s="15">
        <v>0.5</v>
      </c>
      <c r="G12" s="15">
        <f t="shared" si="19"/>
        <v>1.2999999999999998</v>
      </c>
      <c r="H12" s="16">
        <f t="shared" si="0"/>
        <v>1.2999999999999998</v>
      </c>
      <c r="I12" s="15">
        <v>0</v>
      </c>
      <c r="J12" s="15">
        <f t="shared" si="20"/>
        <v>0</v>
      </c>
      <c r="K12" s="16">
        <f t="shared" si="1"/>
        <v>0</v>
      </c>
      <c r="L12" s="15">
        <v>0</v>
      </c>
      <c r="M12" s="15">
        <f t="shared" si="21"/>
        <v>0</v>
      </c>
      <c r="N12" s="16">
        <f t="shared" si="2"/>
        <v>0</v>
      </c>
      <c r="O12" s="15">
        <v>0.5</v>
      </c>
      <c r="P12" s="15">
        <f t="shared" si="22"/>
        <v>1.2999999999999998</v>
      </c>
      <c r="Q12" s="16">
        <f t="shared" si="3"/>
        <v>1.2999999999999998</v>
      </c>
      <c r="R12" s="11">
        <v>0.5</v>
      </c>
      <c r="S12" s="15">
        <f t="shared" si="23"/>
        <v>1.2999999999999998</v>
      </c>
      <c r="T12" s="16">
        <f t="shared" si="4"/>
        <v>1.2999999999999998</v>
      </c>
      <c r="U12" s="11">
        <v>0</v>
      </c>
      <c r="V12" s="15">
        <f t="shared" si="24"/>
        <v>0</v>
      </c>
      <c r="W12" s="16">
        <f t="shared" si="5"/>
        <v>0</v>
      </c>
      <c r="X12" s="11">
        <v>0</v>
      </c>
      <c r="Y12" s="15">
        <f t="shared" si="25"/>
        <v>0</v>
      </c>
      <c r="Z12" s="16">
        <f t="shared" si="6"/>
        <v>0</v>
      </c>
      <c r="AA12" s="11">
        <v>1</v>
      </c>
      <c r="AB12" s="15">
        <f t="shared" si="26"/>
        <v>2.5999999999999996</v>
      </c>
      <c r="AC12" s="16">
        <f t="shared" si="7"/>
        <v>2.5999999999999996</v>
      </c>
      <c r="AD12" s="15">
        <v>0</v>
      </c>
      <c r="AE12" s="15">
        <f t="shared" si="27"/>
        <v>0</v>
      </c>
      <c r="AF12" s="16">
        <f t="shared" si="8"/>
        <v>0</v>
      </c>
      <c r="AG12" s="15">
        <v>0</v>
      </c>
      <c r="AH12" s="15">
        <f t="shared" si="28"/>
        <v>0</v>
      </c>
      <c r="AI12" s="16">
        <f t="shared" si="9"/>
        <v>0</v>
      </c>
      <c r="AJ12" s="15">
        <v>0</v>
      </c>
      <c r="AK12" s="15">
        <f t="shared" si="29"/>
        <v>0</v>
      </c>
      <c r="AL12" s="16">
        <f t="shared" si="10"/>
        <v>0</v>
      </c>
      <c r="AM12" s="15">
        <v>0.5</v>
      </c>
      <c r="AN12" s="15">
        <f t="shared" si="30"/>
        <v>1.2999999999999998</v>
      </c>
      <c r="AO12" s="16">
        <f t="shared" si="11"/>
        <v>1.2999999999999998</v>
      </c>
      <c r="AP12" s="15">
        <v>0</v>
      </c>
      <c r="AQ12" s="15">
        <f t="shared" si="31"/>
        <v>0</v>
      </c>
      <c r="AR12" s="16">
        <f t="shared" si="12"/>
        <v>0</v>
      </c>
      <c r="AS12" s="15">
        <v>0.5</v>
      </c>
      <c r="AT12" s="15">
        <f t="shared" si="32"/>
        <v>1.2999999999999998</v>
      </c>
      <c r="AU12" s="16">
        <f t="shared" si="13"/>
        <v>1.2999999999999998</v>
      </c>
      <c r="AV12" s="15">
        <v>0</v>
      </c>
      <c r="AW12" s="15">
        <f t="shared" si="33"/>
        <v>0</v>
      </c>
      <c r="AX12" s="16">
        <f t="shared" si="14"/>
        <v>0</v>
      </c>
      <c r="AY12" s="15">
        <v>0.5</v>
      </c>
      <c r="AZ12" s="15">
        <f t="shared" si="34"/>
        <v>1.2999999999999998</v>
      </c>
      <c r="BA12" s="16">
        <f t="shared" si="15"/>
        <v>1.2999999999999998</v>
      </c>
      <c r="BB12" s="15">
        <v>0</v>
      </c>
      <c r="BC12" s="15">
        <f t="shared" si="35"/>
        <v>0</v>
      </c>
      <c r="BD12" s="16">
        <f t="shared" si="16"/>
        <v>0</v>
      </c>
      <c r="BE12" s="15">
        <v>0</v>
      </c>
      <c r="BF12" s="15">
        <f t="shared" si="36"/>
        <v>0</v>
      </c>
      <c r="BG12" s="16">
        <f t="shared" si="17"/>
        <v>0</v>
      </c>
      <c r="BH12" s="15">
        <v>0</v>
      </c>
      <c r="BI12" s="15">
        <f t="shared" si="37"/>
        <v>0</v>
      </c>
      <c r="BJ12" s="16">
        <f t="shared" si="18"/>
        <v>0</v>
      </c>
    </row>
    <row r="13" spans="1:62" s="58" customFormat="1" ht="19.5">
      <c r="A13" s="9" t="s">
        <v>82</v>
      </c>
      <c r="B13" s="79" t="s">
        <v>49</v>
      </c>
      <c r="C13" s="77"/>
      <c r="D13" s="87">
        <v>1.25</v>
      </c>
      <c r="E13" s="67">
        <f>D13+$B$46</f>
        <v>1.627</v>
      </c>
      <c r="F13" s="15">
        <v>0</v>
      </c>
      <c r="G13" s="15">
        <f t="shared" si="19"/>
        <v>0</v>
      </c>
      <c r="H13" s="16">
        <f t="shared" si="0"/>
        <v>0</v>
      </c>
      <c r="I13" s="15">
        <v>0</v>
      </c>
      <c r="J13" s="15">
        <f t="shared" si="20"/>
        <v>0</v>
      </c>
      <c r="K13" s="16">
        <f t="shared" si="1"/>
        <v>0</v>
      </c>
      <c r="L13" s="15">
        <v>0</v>
      </c>
      <c r="M13" s="15">
        <f t="shared" si="21"/>
        <v>0</v>
      </c>
      <c r="N13" s="16">
        <f t="shared" si="2"/>
        <v>0</v>
      </c>
      <c r="O13" s="15">
        <v>0</v>
      </c>
      <c r="P13" s="15">
        <f t="shared" si="22"/>
        <v>0</v>
      </c>
      <c r="Q13" s="16">
        <f t="shared" si="3"/>
        <v>0</v>
      </c>
      <c r="R13" s="11">
        <v>0</v>
      </c>
      <c r="S13" s="15">
        <f t="shared" si="23"/>
        <v>0</v>
      </c>
      <c r="T13" s="16">
        <f t="shared" si="4"/>
        <v>0</v>
      </c>
      <c r="U13" s="11">
        <v>0</v>
      </c>
      <c r="V13" s="15">
        <f t="shared" si="24"/>
        <v>0</v>
      </c>
      <c r="W13" s="16">
        <f t="shared" si="5"/>
        <v>0</v>
      </c>
      <c r="X13" s="11">
        <v>0</v>
      </c>
      <c r="Y13" s="15">
        <f t="shared" si="25"/>
        <v>0</v>
      </c>
      <c r="Z13" s="16">
        <f t="shared" si="6"/>
        <v>0</v>
      </c>
      <c r="AA13" s="11">
        <v>0</v>
      </c>
      <c r="AB13" s="15">
        <f t="shared" si="26"/>
        <v>0</v>
      </c>
      <c r="AC13" s="16">
        <f t="shared" si="7"/>
        <v>0</v>
      </c>
      <c r="AD13" s="15">
        <v>0</v>
      </c>
      <c r="AE13" s="15">
        <f t="shared" si="27"/>
        <v>0</v>
      </c>
      <c r="AF13" s="16">
        <f t="shared" si="8"/>
        <v>0</v>
      </c>
      <c r="AG13" s="15">
        <v>0</v>
      </c>
      <c r="AH13" s="15">
        <f t="shared" si="28"/>
        <v>0</v>
      </c>
      <c r="AI13" s="16">
        <f t="shared" si="9"/>
        <v>0</v>
      </c>
      <c r="AJ13" s="15">
        <v>0</v>
      </c>
      <c r="AK13" s="15">
        <f t="shared" si="29"/>
        <v>0</v>
      </c>
      <c r="AL13" s="16">
        <f t="shared" si="10"/>
        <v>0</v>
      </c>
      <c r="AM13" s="15">
        <v>0</v>
      </c>
      <c r="AN13" s="15">
        <f t="shared" si="30"/>
        <v>0</v>
      </c>
      <c r="AO13" s="16">
        <f t="shared" si="11"/>
        <v>0</v>
      </c>
      <c r="AP13" s="15">
        <v>0</v>
      </c>
      <c r="AQ13" s="15">
        <f t="shared" si="31"/>
        <v>0</v>
      </c>
      <c r="AR13" s="16">
        <f t="shared" si="12"/>
        <v>0</v>
      </c>
      <c r="AS13" s="15">
        <v>1</v>
      </c>
      <c r="AT13" s="15">
        <f t="shared" si="32"/>
        <v>1.627</v>
      </c>
      <c r="AU13" s="16">
        <f t="shared" si="13"/>
        <v>1.627</v>
      </c>
      <c r="AV13" s="15">
        <v>0</v>
      </c>
      <c r="AW13" s="15">
        <f t="shared" si="33"/>
        <v>0</v>
      </c>
      <c r="AX13" s="16">
        <f t="shared" si="14"/>
        <v>0</v>
      </c>
      <c r="AY13" s="15">
        <v>0</v>
      </c>
      <c r="AZ13" s="15">
        <f t="shared" si="34"/>
        <v>0</v>
      </c>
      <c r="BA13" s="16">
        <f t="shared" si="15"/>
        <v>0</v>
      </c>
      <c r="BB13" s="15">
        <v>0</v>
      </c>
      <c r="BC13" s="15">
        <f t="shared" si="35"/>
        <v>0</v>
      </c>
      <c r="BD13" s="16">
        <f t="shared" si="16"/>
        <v>0</v>
      </c>
      <c r="BE13" s="15">
        <v>0</v>
      </c>
      <c r="BF13" s="15">
        <f t="shared" si="36"/>
        <v>0</v>
      </c>
      <c r="BG13" s="16">
        <f t="shared" si="17"/>
        <v>0</v>
      </c>
      <c r="BH13" s="15">
        <v>0</v>
      </c>
      <c r="BI13" s="15">
        <f t="shared" si="37"/>
        <v>0</v>
      </c>
      <c r="BJ13" s="16">
        <f t="shared" si="18"/>
        <v>0</v>
      </c>
    </row>
    <row r="14" spans="1:62" s="58" customFormat="1" ht="19.5">
      <c r="A14" s="9" t="s">
        <v>101</v>
      </c>
      <c r="B14" s="79" t="s">
        <v>50</v>
      </c>
      <c r="C14" s="77"/>
      <c r="D14" s="87">
        <v>2.15</v>
      </c>
      <c r="E14" s="67">
        <f>D14+$B$46</f>
        <v>2.527</v>
      </c>
      <c r="F14" s="15">
        <v>1</v>
      </c>
      <c r="G14" s="15">
        <f t="shared" si="19"/>
        <v>2.527</v>
      </c>
      <c r="H14" s="16">
        <f t="shared" si="0"/>
        <v>2.527</v>
      </c>
      <c r="I14" s="15">
        <v>0</v>
      </c>
      <c r="J14" s="15">
        <f t="shared" si="20"/>
        <v>0</v>
      </c>
      <c r="K14" s="16">
        <f t="shared" si="1"/>
        <v>0</v>
      </c>
      <c r="L14" s="15">
        <v>0</v>
      </c>
      <c r="M14" s="15">
        <f t="shared" si="21"/>
        <v>0</v>
      </c>
      <c r="N14" s="16">
        <f t="shared" si="2"/>
        <v>0</v>
      </c>
      <c r="O14" s="15">
        <v>0</v>
      </c>
      <c r="P14" s="15">
        <f t="shared" si="22"/>
        <v>0</v>
      </c>
      <c r="Q14" s="16">
        <f t="shared" si="3"/>
        <v>0</v>
      </c>
      <c r="R14" s="11">
        <v>0</v>
      </c>
      <c r="S14" s="15">
        <f t="shared" si="23"/>
        <v>0</v>
      </c>
      <c r="T14" s="16">
        <f t="shared" si="4"/>
        <v>0</v>
      </c>
      <c r="U14" s="11">
        <v>0</v>
      </c>
      <c r="V14" s="15">
        <f t="shared" si="24"/>
        <v>0</v>
      </c>
      <c r="W14" s="16">
        <f t="shared" si="5"/>
        <v>0</v>
      </c>
      <c r="X14" s="11">
        <v>0</v>
      </c>
      <c r="Y14" s="15">
        <f t="shared" si="25"/>
        <v>0</v>
      </c>
      <c r="Z14" s="16">
        <f t="shared" si="6"/>
        <v>0</v>
      </c>
      <c r="AA14" s="11">
        <v>0</v>
      </c>
      <c r="AB14" s="15">
        <f t="shared" si="26"/>
        <v>0</v>
      </c>
      <c r="AC14" s="16">
        <f t="shared" si="7"/>
        <v>0</v>
      </c>
      <c r="AD14" s="15">
        <v>0</v>
      </c>
      <c r="AE14" s="15">
        <f t="shared" si="27"/>
        <v>0</v>
      </c>
      <c r="AF14" s="16">
        <f t="shared" si="8"/>
        <v>0</v>
      </c>
      <c r="AG14" s="15">
        <v>0</v>
      </c>
      <c r="AH14" s="15">
        <f t="shared" si="28"/>
        <v>0</v>
      </c>
      <c r="AI14" s="16">
        <f t="shared" si="9"/>
        <v>0</v>
      </c>
      <c r="AJ14" s="15">
        <v>0</v>
      </c>
      <c r="AK14" s="15">
        <f t="shared" si="29"/>
        <v>0</v>
      </c>
      <c r="AL14" s="16">
        <f t="shared" si="10"/>
        <v>0</v>
      </c>
      <c r="AM14" s="15">
        <v>0</v>
      </c>
      <c r="AN14" s="15">
        <f t="shared" si="30"/>
        <v>0</v>
      </c>
      <c r="AO14" s="16">
        <f t="shared" si="11"/>
        <v>0</v>
      </c>
      <c r="AP14" s="15">
        <v>0</v>
      </c>
      <c r="AQ14" s="15">
        <f t="shared" si="31"/>
        <v>0</v>
      </c>
      <c r="AR14" s="16">
        <f t="shared" si="12"/>
        <v>0</v>
      </c>
      <c r="AS14" s="15">
        <v>0</v>
      </c>
      <c r="AT14" s="15">
        <f t="shared" si="32"/>
        <v>0</v>
      </c>
      <c r="AU14" s="16">
        <f t="shared" si="13"/>
        <v>0</v>
      </c>
      <c r="AV14" s="15">
        <v>0</v>
      </c>
      <c r="AW14" s="15">
        <f t="shared" si="33"/>
        <v>0</v>
      </c>
      <c r="AX14" s="16">
        <f t="shared" si="14"/>
        <v>0</v>
      </c>
      <c r="AY14" s="15">
        <v>0</v>
      </c>
      <c r="AZ14" s="15">
        <f t="shared" si="34"/>
        <v>0</v>
      </c>
      <c r="BA14" s="16">
        <f t="shared" si="15"/>
        <v>0</v>
      </c>
      <c r="BB14" s="15">
        <v>0</v>
      </c>
      <c r="BC14" s="15">
        <f t="shared" si="35"/>
        <v>0</v>
      </c>
      <c r="BD14" s="16">
        <f t="shared" si="16"/>
        <v>0</v>
      </c>
      <c r="BE14" s="15">
        <v>0</v>
      </c>
      <c r="BF14" s="15">
        <f t="shared" si="36"/>
        <v>0</v>
      </c>
      <c r="BG14" s="16">
        <f t="shared" si="17"/>
        <v>0</v>
      </c>
      <c r="BH14" s="15">
        <v>0</v>
      </c>
      <c r="BI14" s="15">
        <f t="shared" si="37"/>
        <v>0</v>
      </c>
      <c r="BJ14" s="16">
        <f t="shared" si="18"/>
        <v>0</v>
      </c>
    </row>
    <row r="15" spans="1:62" s="58" customFormat="1" ht="19.5">
      <c r="A15" s="9"/>
      <c r="B15" s="79" t="s">
        <v>51</v>
      </c>
      <c r="C15" s="77"/>
      <c r="D15" s="87">
        <v>1.5</v>
      </c>
      <c r="E15" s="67">
        <f>D15+$B$46</f>
        <v>1.877</v>
      </c>
      <c r="F15" s="15">
        <v>0</v>
      </c>
      <c r="G15" s="15">
        <f t="shared" si="19"/>
        <v>0</v>
      </c>
      <c r="H15" s="16">
        <f t="shared" si="0"/>
        <v>0</v>
      </c>
      <c r="I15" s="15">
        <v>0</v>
      </c>
      <c r="J15" s="15">
        <f t="shared" si="20"/>
        <v>0</v>
      </c>
      <c r="K15" s="16">
        <f t="shared" si="1"/>
        <v>0</v>
      </c>
      <c r="L15" s="15">
        <v>0</v>
      </c>
      <c r="M15" s="15">
        <f t="shared" si="21"/>
        <v>0</v>
      </c>
      <c r="N15" s="16">
        <f t="shared" si="2"/>
        <v>0</v>
      </c>
      <c r="O15" s="15">
        <v>0</v>
      </c>
      <c r="P15" s="15">
        <f t="shared" si="22"/>
        <v>0</v>
      </c>
      <c r="Q15" s="16">
        <f t="shared" si="3"/>
        <v>0</v>
      </c>
      <c r="R15" s="11">
        <v>0</v>
      </c>
      <c r="S15" s="15">
        <f t="shared" si="23"/>
        <v>0</v>
      </c>
      <c r="T15" s="16">
        <f t="shared" si="4"/>
        <v>0</v>
      </c>
      <c r="U15" s="11">
        <v>0</v>
      </c>
      <c r="V15" s="15">
        <f t="shared" si="24"/>
        <v>0</v>
      </c>
      <c r="W15" s="16">
        <f t="shared" si="5"/>
        <v>0</v>
      </c>
      <c r="X15" s="11">
        <v>0</v>
      </c>
      <c r="Y15" s="15">
        <f t="shared" si="25"/>
        <v>0</v>
      </c>
      <c r="Z15" s="16">
        <f t="shared" si="6"/>
        <v>0</v>
      </c>
      <c r="AA15" s="11">
        <v>0</v>
      </c>
      <c r="AB15" s="15">
        <f t="shared" si="26"/>
        <v>0</v>
      </c>
      <c r="AC15" s="16">
        <f t="shared" si="7"/>
        <v>0</v>
      </c>
      <c r="AD15" s="15">
        <v>0</v>
      </c>
      <c r="AE15" s="15">
        <f t="shared" si="27"/>
        <v>0</v>
      </c>
      <c r="AF15" s="16">
        <f t="shared" si="8"/>
        <v>0</v>
      </c>
      <c r="AG15" s="15">
        <v>0</v>
      </c>
      <c r="AH15" s="15">
        <f t="shared" si="28"/>
        <v>0</v>
      </c>
      <c r="AI15" s="16">
        <f t="shared" si="9"/>
        <v>0</v>
      </c>
      <c r="AJ15" s="15">
        <v>0</v>
      </c>
      <c r="AK15" s="15">
        <f t="shared" si="29"/>
        <v>0</v>
      </c>
      <c r="AL15" s="16">
        <f t="shared" si="10"/>
        <v>0</v>
      </c>
      <c r="AM15" s="15">
        <v>0</v>
      </c>
      <c r="AN15" s="15">
        <f t="shared" si="30"/>
        <v>0</v>
      </c>
      <c r="AO15" s="16">
        <f t="shared" si="11"/>
        <v>0</v>
      </c>
      <c r="AP15" s="15">
        <v>0</v>
      </c>
      <c r="AQ15" s="15">
        <f t="shared" si="31"/>
        <v>0</v>
      </c>
      <c r="AR15" s="16">
        <f t="shared" si="12"/>
        <v>0</v>
      </c>
      <c r="AS15" s="15">
        <v>0</v>
      </c>
      <c r="AT15" s="15">
        <f t="shared" si="32"/>
        <v>0</v>
      </c>
      <c r="AU15" s="16">
        <f t="shared" si="13"/>
        <v>0</v>
      </c>
      <c r="AV15" s="15">
        <v>0</v>
      </c>
      <c r="AW15" s="15">
        <f t="shared" si="33"/>
        <v>0</v>
      </c>
      <c r="AX15" s="16">
        <f t="shared" si="14"/>
        <v>0</v>
      </c>
      <c r="AY15" s="15">
        <v>0</v>
      </c>
      <c r="AZ15" s="15">
        <f t="shared" si="34"/>
        <v>0</v>
      </c>
      <c r="BA15" s="16">
        <f t="shared" si="15"/>
        <v>0</v>
      </c>
      <c r="BB15" s="15">
        <v>0</v>
      </c>
      <c r="BC15" s="15">
        <f t="shared" si="35"/>
        <v>0</v>
      </c>
      <c r="BD15" s="16">
        <f t="shared" si="16"/>
        <v>0</v>
      </c>
      <c r="BE15" s="15">
        <v>0</v>
      </c>
      <c r="BF15" s="15">
        <f t="shared" si="36"/>
        <v>0</v>
      </c>
      <c r="BG15" s="16">
        <f t="shared" si="17"/>
        <v>0</v>
      </c>
      <c r="BH15" s="15">
        <v>0</v>
      </c>
      <c r="BI15" s="15">
        <f t="shared" si="37"/>
        <v>0</v>
      </c>
      <c r="BJ15" s="16">
        <f t="shared" si="18"/>
        <v>0</v>
      </c>
    </row>
    <row r="16" spans="1:62" s="58" customFormat="1" ht="19.5">
      <c r="A16" s="9"/>
      <c r="B16" s="79" t="s">
        <v>52</v>
      </c>
      <c r="C16" s="77"/>
      <c r="D16" s="87">
        <v>11</v>
      </c>
      <c r="E16" s="67">
        <f>D16+$B$46</f>
        <v>11.377</v>
      </c>
      <c r="F16" s="15">
        <v>0</v>
      </c>
      <c r="G16" s="15">
        <f t="shared" si="19"/>
        <v>0</v>
      </c>
      <c r="H16" s="16">
        <f t="shared" si="0"/>
        <v>0</v>
      </c>
      <c r="I16" s="15">
        <v>0</v>
      </c>
      <c r="J16" s="15">
        <f t="shared" si="20"/>
        <v>0</v>
      </c>
      <c r="K16" s="16">
        <f t="shared" si="1"/>
        <v>0</v>
      </c>
      <c r="L16" s="15">
        <v>0</v>
      </c>
      <c r="M16" s="15">
        <f t="shared" si="21"/>
        <v>0</v>
      </c>
      <c r="N16" s="16">
        <f t="shared" si="2"/>
        <v>0</v>
      </c>
      <c r="O16" s="15">
        <v>0</v>
      </c>
      <c r="P16" s="15">
        <f t="shared" si="22"/>
        <v>0</v>
      </c>
      <c r="Q16" s="16">
        <f t="shared" si="3"/>
        <v>0</v>
      </c>
      <c r="R16" s="11">
        <v>0</v>
      </c>
      <c r="S16" s="15">
        <f t="shared" si="23"/>
        <v>0</v>
      </c>
      <c r="T16" s="16">
        <f t="shared" si="4"/>
        <v>0</v>
      </c>
      <c r="U16" s="11">
        <v>0</v>
      </c>
      <c r="V16" s="15">
        <f t="shared" si="24"/>
        <v>0</v>
      </c>
      <c r="W16" s="16">
        <f t="shared" si="5"/>
        <v>0</v>
      </c>
      <c r="X16" s="11">
        <v>0</v>
      </c>
      <c r="Y16" s="15">
        <f t="shared" si="25"/>
        <v>0</v>
      </c>
      <c r="Z16" s="16">
        <f t="shared" si="6"/>
        <v>0</v>
      </c>
      <c r="AA16" s="11">
        <v>0</v>
      </c>
      <c r="AB16" s="15">
        <f t="shared" si="26"/>
        <v>0</v>
      </c>
      <c r="AC16" s="16">
        <f t="shared" si="7"/>
        <v>0</v>
      </c>
      <c r="AD16" s="15">
        <v>0</v>
      </c>
      <c r="AE16" s="15">
        <f t="shared" si="27"/>
        <v>0</v>
      </c>
      <c r="AF16" s="16">
        <f t="shared" si="8"/>
        <v>0</v>
      </c>
      <c r="AG16" s="15">
        <v>0</v>
      </c>
      <c r="AH16" s="15">
        <f t="shared" si="28"/>
        <v>0</v>
      </c>
      <c r="AI16" s="16">
        <f t="shared" si="9"/>
        <v>0</v>
      </c>
      <c r="AJ16" s="15">
        <v>0</v>
      </c>
      <c r="AK16" s="15">
        <f t="shared" si="29"/>
        <v>0</v>
      </c>
      <c r="AL16" s="16">
        <f t="shared" si="10"/>
        <v>0</v>
      </c>
      <c r="AM16" s="15">
        <v>0</v>
      </c>
      <c r="AN16" s="15">
        <f t="shared" si="30"/>
        <v>0</v>
      </c>
      <c r="AO16" s="16">
        <f t="shared" si="11"/>
        <v>0</v>
      </c>
      <c r="AP16" s="15">
        <v>0</v>
      </c>
      <c r="AQ16" s="15">
        <f t="shared" si="31"/>
        <v>0</v>
      </c>
      <c r="AR16" s="16">
        <f t="shared" si="12"/>
        <v>0</v>
      </c>
      <c r="AS16" s="15">
        <v>0</v>
      </c>
      <c r="AT16" s="15">
        <f t="shared" si="32"/>
        <v>0</v>
      </c>
      <c r="AU16" s="16">
        <f t="shared" si="13"/>
        <v>0</v>
      </c>
      <c r="AV16" s="15">
        <v>0</v>
      </c>
      <c r="AW16" s="15">
        <f t="shared" si="33"/>
        <v>0</v>
      </c>
      <c r="AX16" s="16">
        <f t="shared" si="14"/>
        <v>0</v>
      </c>
      <c r="AY16" s="15">
        <v>0</v>
      </c>
      <c r="AZ16" s="15">
        <f t="shared" si="34"/>
        <v>0</v>
      </c>
      <c r="BA16" s="16">
        <f t="shared" si="15"/>
        <v>0</v>
      </c>
      <c r="BB16" s="15">
        <v>0</v>
      </c>
      <c r="BC16" s="15">
        <f t="shared" si="35"/>
        <v>0</v>
      </c>
      <c r="BD16" s="16">
        <f t="shared" si="16"/>
        <v>0</v>
      </c>
      <c r="BE16" s="15">
        <v>0</v>
      </c>
      <c r="BF16" s="15">
        <f t="shared" si="36"/>
        <v>0</v>
      </c>
      <c r="BG16" s="16">
        <f t="shared" si="17"/>
        <v>0</v>
      </c>
      <c r="BH16" s="15">
        <v>0</v>
      </c>
      <c r="BI16" s="15">
        <f t="shared" si="37"/>
        <v>0</v>
      </c>
      <c r="BJ16" s="16">
        <f t="shared" si="18"/>
        <v>0</v>
      </c>
    </row>
    <row r="17" spans="1:62" s="58" customFormat="1" ht="19.5">
      <c r="A17" s="9" t="s">
        <v>86</v>
      </c>
      <c r="B17" s="88" t="s">
        <v>49</v>
      </c>
      <c r="C17" s="77"/>
      <c r="D17" s="89">
        <v>1.25</v>
      </c>
      <c r="E17" s="67">
        <f>D17+$B$47</f>
        <v>1.41</v>
      </c>
      <c r="F17" s="15">
        <v>0</v>
      </c>
      <c r="G17" s="15">
        <f t="shared" si="19"/>
        <v>0</v>
      </c>
      <c r="H17" s="16">
        <f t="shared" si="0"/>
        <v>0</v>
      </c>
      <c r="I17" s="15">
        <v>0</v>
      </c>
      <c r="J17" s="15">
        <f t="shared" si="20"/>
        <v>0</v>
      </c>
      <c r="K17" s="16">
        <f t="shared" si="1"/>
        <v>0</v>
      </c>
      <c r="L17" s="15">
        <v>0</v>
      </c>
      <c r="M17" s="15">
        <f t="shared" si="21"/>
        <v>0</v>
      </c>
      <c r="N17" s="16">
        <f t="shared" si="2"/>
        <v>0</v>
      </c>
      <c r="O17" s="15">
        <v>1</v>
      </c>
      <c r="P17" s="15">
        <f t="shared" si="22"/>
        <v>1.41</v>
      </c>
      <c r="Q17" s="16">
        <f t="shared" si="3"/>
        <v>1.41</v>
      </c>
      <c r="R17" s="11">
        <v>2</v>
      </c>
      <c r="S17" s="15">
        <f t="shared" si="23"/>
        <v>2.82</v>
      </c>
      <c r="T17" s="16">
        <f t="shared" si="4"/>
        <v>2.82</v>
      </c>
      <c r="U17" s="11">
        <v>1</v>
      </c>
      <c r="V17" s="15">
        <f t="shared" si="24"/>
        <v>1.41</v>
      </c>
      <c r="W17" s="16">
        <f t="shared" si="5"/>
        <v>1.41</v>
      </c>
      <c r="X17" s="11">
        <v>1</v>
      </c>
      <c r="Y17" s="15">
        <f t="shared" si="25"/>
        <v>1.41</v>
      </c>
      <c r="Z17" s="16">
        <f t="shared" si="6"/>
        <v>1.41</v>
      </c>
      <c r="AA17" s="11">
        <v>0</v>
      </c>
      <c r="AB17" s="15">
        <f t="shared" si="26"/>
        <v>0</v>
      </c>
      <c r="AC17" s="16">
        <f t="shared" si="7"/>
        <v>0</v>
      </c>
      <c r="AD17" s="15">
        <v>0</v>
      </c>
      <c r="AE17" s="15">
        <f t="shared" si="27"/>
        <v>0</v>
      </c>
      <c r="AF17" s="16">
        <f t="shared" si="8"/>
        <v>0</v>
      </c>
      <c r="AG17" s="15">
        <v>0</v>
      </c>
      <c r="AH17" s="15">
        <f t="shared" si="28"/>
        <v>0</v>
      </c>
      <c r="AI17" s="16">
        <f t="shared" si="9"/>
        <v>0</v>
      </c>
      <c r="AJ17" s="15">
        <v>0</v>
      </c>
      <c r="AK17" s="15">
        <f t="shared" si="29"/>
        <v>0</v>
      </c>
      <c r="AL17" s="16">
        <f t="shared" si="10"/>
        <v>0</v>
      </c>
      <c r="AM17" s="15">
        <v>0</v>
      </c>
      <c r="AN17" s="15">
        <f t="shared" si="30"/>
        <v>0</v>
      </c>
      <c r="AO17" s="16">
        <f t="shared" si="11"/>
        <v>0</v>
      </c>
      <c r="AP17" s="15">
        <v>0</v>
      </c>
      <c r="AQ17" s="15">
        <f t="shared" si="31"/>
        <v>0</v>
      </c>
      <c r="AR17" s="16">
        <f t="shared" si="12"/>
        <v>0</v>
      </c>
      <c r="AS17" s="15">
        <v>1</v>
      </c>
      <c r="AT17" s="15">
        <f t="shared" si="32"/>
        <v>1.41</v>
      </c>
      <c r="AU17" s="16">
        <f t="shared" si="13"/>
        <v>1.41</v>
      </c>
      <c r="AV17" s="15">
        <v>0</v>
      </c>
      <c r="AW17" s="15">
        <f t="shared" si="33"/>
        <v>0</v>
      </c>
      <c r="AX17" s="16">
        <f t="shared" si="14"/>
        <v>0</v>
      </c>
      <c r="AY17" s="15">
        <v>0</v>
      </c>
      <c r="AZ17" s="15">
        <f t="shared" si="34"/>
        <v>0</v>
      </c>
      <c r="BA17" s="16">
        <f t="shared" si="15"/>
        <v>0</v>
      </c>
      <c r="BB17" s="15">
        <v>0</v>
      </c>
      <c r="BC17" s="15">
        <f t="shared" si="35"/>
        <v>0</v>
      </c>
      <c r="BD17" s="16">
        <f t="shared" si="16"/>
        <v>0</v>
      </c>
      <c r="BE17" s="15">
        <v>0</v>
      </c>
      <c r="BF17" s="15">
        <f t="shared" si="36"/>
        <v>0</v>
      </c>
      <c r="BG17" s="16">
        <f t="shared" si="17"/>
        <v>0</v>
      </c>
      <c r="BH17" s="15">
        <v>0</v>
      </c>
      <c r="BI17" s="15">
        <f t="shared" si="37"/>
        <v>0</v>
      </c>
      <c r="BJ17" s="16">
        <f t="shared" si="18"/>
        <v>0</v>
      </c>
    </row>
    <row r="18" spans="1:62" s="58" customFormat="1" ht="19.5">
      <c r="A18" s="9"/>
      <c r="B18" s="88" t="s">
        <v>50</v>
      </c>
      <c r="C18" s="77"/>
      <c r="D18" s="90">
        <v>2.15</v>
      </c>
      <c r="E18" s="67">
        <f>D18+$B$47</f>
        <v>2.31</v>
      </c>
      <c r="F18" s="15">
        <v>0</v>
      </c>
      <c r="G18" s="15">
        <f t="shared" si="19"/>
        <v>0</v>
      </c>
      <c r="H18" s="16">
        <f t="shared" si="0"/>
        <v>0</v>
      </c>
      <c r="I18" s="15">
        <v>0</v>
      </c>
      <c r="J18" s="15">
        <f t="shared" si="20"/>
        <v>0</v>
      </c>
      <c r="K18" s="16">
        <f t="shared" si="1"/>
        <v>0</v>
      </c>
      <c r="L18" s="15">
        <v>1</v>
      </c>
      <c r="M18" s="15">
        <f t="shared" si="21"/>
        <v>2.31</v>
      </c>
      <c r="N18" s="16">
        <f t="shared" si="2"/>
        <v>2.31</v>
      </c>
      <c r="O18" s="15">
        <v>0</v>
      </c>
      <c r="P18" s="15">
        <f t="shared" si="22"/>
        <v>0</v>
      </c>
      <c r="Q18" s="16">
        <f t="shared" si="3"/>
        <v>0</v>
      </c>
      <c r="R18" s="11">
        <v>1</v>
      </c>
      <c r="S18" s="15">
        <f t="shared" si="23"/>
        <v>2.31</v>
      </c>
      <c r="T18" s="16">
        <f t="shared" si="4"/>
        <v>2.31</v>
      </c>
      <c r="U18" s="11">
        <v>0</v>
      </c>
      <c r="V18" s="15">
        <f t="shared" si="24"/>
        <v>0</v>
      </c>
      <c r="W18" s="16">
        <f t="shared" si="5"/>
        <v>0</v>
      </c>
      <c r="X18" s="11">
        <v>0</v>
      </c>
      <c r="Y18" s="15">
        <f t="shared" si="25"/>
        <v>0</v>
      </c>
      <c r="Z18" s="16">
        <f t="shared" si="6"/>
        <v>0</v>
      </c>
      <c r="AA18" s="11">
        <v>0</v>
      </c>
      <c r="AB18" s="15">
        <f t="shared" si="26"/>
        <v>0</v>
      </c>
      <c r="AC18" s="16">
        <f t="shared" si="7"/>
        <v>0</v>
      </c>
      <c r="AD18" s="15">
        <v>0</v>
      </c>
      <c r="AE18" s="15">
        <f t="shared" si="27"/>
        <v>0</v>
      </c>
      <c r="AF18" s="16">
        <f t="shared" si="8"/>
        <v>0</v>
      </c>
      <c r="AG18" s="15">
        <v>0</v>
      </c>
      <c r="AH18" s="15">
        <f t="shared" si="28"/>
        <v>0</v>
      </c>
      <c r="AI18" s="16">
        <f t="shared" si="9"/>
        <v>0</v>
      </c>
      <c r="AJ18" s="15">
        <v>0</v>
      </c>
      <c r="AK18" s="15">
        <f t="shared" si="29"/>
        <v>0</v>
      </c>
      <c r="AL18" s="16">
        <f t="shared" si="10"/>
        <v>0</v>
      </c>
      <c r="AM18" s="15">
        <v>0</v>
      </c>
      <c r="AN18" s="15">
        <f t="shared" si="30"/>
        <v>0</v>
      </c>
      <c r="AO18" s="16">
        <f t="shared" si="11"/>
        <v>0</v>
      </c>
      <c r="AP18" s="15">
        <v>0</v>
      </c>
      <c r="AQ18" s="15">
        <f t="shared" si="31"/>
        <v>0</v>
      </c>
      <c r="AR18" s="16">
        <f t="shared" si="12"/>
        <v>0</v>
      </c>
      <c r="AS18" s="15">
        <v>0</v>
      </c>
      <c r="AT18" s="15">
        <f t="shared" si="32"/>
        <v>0</v>
      </c>
      <c r="AU18" s="16">
        <f t="shared" si="13"/>
        <v>0</v>
      </c>
      <c r="AV18" s="15">
        <v>0</v>
      </c>
      <c r="AW18" s="15">
        <f t="shared" si="33"/>
        <v>0</v>
      </c>
      <c r="AX18" s="16">
        <f t="shared" si="14"/>
        <v>0</v>
      </c>
      <c r="AY18" s="15">
        <v>0</v>
      </c>
      <c r="AZ18" s="15">
        <f t="shared" si="34"/>
        <v>0</v>
      </c>
      <c r="BA18" s="16">
        <f t="shared" si="15"/>
        <v>0</v>
      </c>
      <c r="BB18" s="15">
        <v>0</v>
      </c>
      <c r="BC18" s="15">
        <f t="shared" si="35"/>
        <v>0</v>
      </c>
      <c r="BD18" s="16">
        <f t="shared" si="16"/>
        <v>0</v>
      </c>
      <c r="BE18" s="15">
        <v>0</v>
      </c>
      <c r="BF18" s="15">
        <f t="shared" si="36"/>
        <v>0</v>
      </c>
      <c r="BG18" s="16">
        <f t="shared" si="17"/>
        <v>0</v>
      </c>
      <c r="BH18" s="15">
        <v>0</v>
      </c>
      <c r="BI18" s="15">
        <f t="shared" si="37"/>
        <v>0</v>
      </c>
      <c r="BJ18" s="16">
        <f t="shared" si="18"/>
        <v>0</v>
      </c>
    </row>
    <row r="19" spans="1:62" s="58" customFormat="1" ht="19.5">
      <c r="A19" s="9"/>
      <c r="B19" s="88" t="s">
        <v>51</v>
      </c>
      <c r="C19" s="77"/>
      <c r="D19" s="90">
        <v>1.5</v>
      </c>
      <c r="E19" s="67">
        <f>D19+$B$47</f>
        <v>1.66</v>
      </c>
      <c r="F19" s="15">
        <v>0</v>
      </c>
      <c r="G19" s="15">
        <f t="shared" si="19"/>
        <v>0</v>
      </c>
      <c r="H19" s="16">
        <f t="shared" si="0"/>
        <v>0</v>
      </c>
      <c r="I19" s="15">
        <v>0</v>
      </c>
      <c r="J19" s="15">
        <f t="shared" si="20"/>
        <v>0</v>
      </c>
      <c r="K19" s="16">
        <f t="shared" si="1"/>
        <v>0</v>
      </c>
      <c r="L19" s="15">
        <v>0</v>
      </c>
      <c r="M19" s="15">
        <f t="shared" si="21"/>
        <v>0</v>
      </c>
      <c r="N19" s="16">
        <f t="shared" si="2"/>
        <v>0</v>
      </c>
      <c r="O19" s="15">
        <v>0</v>
      </c>
      <c r="P19" s="15">
        <f t="shared" si="22"/>
        <v>0</v>
      </c>
      <c r="Q19" s="16">
        <f t="shared" si="3"/>
        <v>0</v>
      </c>
      <c r="R19" s="11">
        <v>1</v>
      </c>
      <c r="S19" s="15">
        <f t="shared" si="23"/>
        <v>1.66</v>
      </c>
      <c r="T19" s="16">
        <f t="shared" si="4"/>
        <v>1.66</v>
      </c>
      <c r="U19" s="11">
        <v>0</v>
      </c>
      <c r="V19" s="15">
        <f t="shared" si="24"/>
        <v>0</v>
      </c>
      <c r="W19" s="16">
        <f t="shared" si="5"/>
        <v>0</v>
      </c>
      <c r="X19" s="11">
        <v>0</v>
      </c>
      <c r="Y19" s="15">
        <f t="shared" si="25"/>
        <v>0</v>
      </c>
      <c r="Z19" s="16">
        <f t="shared" si="6"/>
        <v>0</v>
      </c>
      <c r="AA19" s="11">
        <v>1</v>
      </c>
      <c r="AB19" s="15">
        <f t="shared" si="26"/>
        <v>1.66</v>
      </c>
      <c r="AC19" s="16">
        <f t="shared" si="7"/>
        <v>1.66</v>
      </c>
      <c r="AD19" s="15">
        <v>0</v>
      </c>
      <c r="AE19" s="15">
        <f t="shared" si="27"/>
        <v>0</v>
      </c>
      <c r="AF19" s="16">
        <f t="shared" si="8"/>
        <v>0</v>
      </c>
      <c r="AG19" s="15">
        <v>0</v>
      </c>
      <c r="AH19" s="15">
        <f t="shared" si="28"/>
        <v>0</v>
      </c>
      <c r="AI19" s="16">
        <f t="shared" si="9"/>
        <v>0</v>
      </c>
      <c r="AJ19" s="15">
        <v>0</v>
      </c>
      <c r="AK19" s="15">
        <f t="shared" si="29"/>
        <v>0</v>
      </c>
      <c r="AL19" s="16">
        <f t="shared" si="10"/>
        <v>0</v>
      </c>
      <c r="AM19" s="15">
        <v>0</v>
      </c>
      <c r="AN19" s="15">
        <f t="shared" si="30"/>
        <v>0</v>
      </c>
      <c r="AO19" s="16">
        <f t="shared" si="11"/>
        <v>0</v>
      </c>
      <c r="AP19" s="15">
        <v>0</v>
      </c>
      <c r="AQ19" s="15">
        <f t="shared" si="31"/>
        <v>0</v>
      </c>
      <c r="AR19" s="16">
        <f t="shared" si="12"/>
        <v>0</v>
      </c>
      <c r="AS19" s="15">
        <v>0</v>
      </c>
      <c r="AT19" s="15">
        <f t="shared" si="32"/>
        <v>0</v>
      </c>
      <c r="AU19" s="16">
        <f t="shared" si="13"/>
        <v>0</v>
      </c>
      <c r="AV19" s="15">
        <v>0</v>
      </c>
      <c r="AW19" s="15">
        <f t="shared" si="33"/>
        <v>0</v>
      </c>
      <c r="AX19" s="16">
        <f t="shared" si="14"/>
        <v>0</v>
      </c>
      <c r="AY19" s="15">
        <v>0</v>
      </c>
      <c r="AZ19" s="15">
        <f t="shared" si="34"/>
        <v>0</v>
      </c>
      <c r="BA19" s="16">
        <f t="shared" si="15"/>
        <v>0</v>
      </c>
      <c r="BB19" s="15">
        <v>0</v>
      </c>
      <c r="BC19" s="15">
        <f t="shared" si="35"/>
        <v>0</v>
      </c>
      <c r="BD19" s="16">
        <f t="shared" si="16"/>
        <v>0</v>
      </c>
      <c r="BE19" s="15">
        <v>0</v>
      </c>
      <c r="BF19" s="15">
        <f t="shared" si="36"/>
        <v>0</v>
      </c>
      <c r="BG19" s="16">
        <f t="shared" si="17"/>
        <v>0</v>
      </c>
      <c r="BH19" s="15">
        <v>0</v>
      </c>
      <c r="BI19" s="15">
        <f t="shared" si="37"/>
        <v>0</v>
      </c>
      <c r="BJ19" s="16">
        <f t="shared" si="18"/>
        <v>0</v>
      </c>
    </row>
    <row r="20" spans="1:62" s="58" customFormat="1" ht="19.5">
      <c r="A20" s="9" t="s">
        <v>92</v>
      </c>
      <c r="B20" s="76" t="s">
        <v>89</v>
      </c>
      <c r="C20" s="77" t="s">
        <v>58</v>
      </c>
      <c r="D20" s="91">
        <v>1.25</v>
      </c>
      <c r="E20" s="67">
        <f>D20+$B$48</f>
        <v>1.55</v>
      </c>
      <c r="F20" s="15">
        <v>0</v>
      </c>
      <c r="G20" s="15">
        <f t="shared" si="19"/>
        <v>0</v>
      </c>
      <c r="H20" s="16">
        <f t="shared" si="0"/>
        <v>0</v>
      </c>
      <c r="I20" s="15">
        <v>0</v>
      </c>
      <c r="J20" s="15">
        <f t="shared" si="20"/>
        <v>0</v>
      </c>
      <c r="K20" s="16">
        <f t="shared" si="1"/>
        <v>0</v>
      </c>
      <c r="L20" s="15">
        <v>0</v>
      </c>
      <c r="M20" s="15">
        <f t="shared" si="21"/>
        <v>0</v>
      </c>
      <c r="N20" s="16">
        <f t="shared" si="2"/>
        <v>0</v>
      </c>
      <c r="O20" s="15">
        <v>0</v>
      </c>
      <c r="P20" s="15">
        <f t="shared" si="22"/>
        <v>0</v>
      </c>
      <c r="Q20" s="16">
        <f t="shared" si="3"/>
        <v>0</v>
      </c>
      <c r="R20" s="11">
        <v>0</v>
      </c>
      <c r="S20" s="15">
        <f t="shared" si="23"/>
        <v>0</v>
      </c>
      <c r="T20" s="16">
        <f t="shared" si="4"/>
        <v>0</v>
      </c>
      <c r="U20" s="11">
        <v>0</v>
      </c>
      <c r="V20" s="15">
        <f t="shared" si="24"/>
        <v>0</v>
      </c>
      <c r="W20" s="16">
        <f t="shared" si="5"/>
        <v>0</v>
      </c>
      <c r="X20" s="11">
        <v>0</v>
      </c>
      <c r="Y20" s="15">
        <f t="shared" si="25"/>
        <v>0</v>
      </c>
      <c r="Z20" s="16">
        <f t="shared" si="6"/>
        <v>0</v>
      </c>
      <c r="AA20" s="11">
        <v>0</v>
      </c>
      <c r="AB20" s="15">
        <f t="shared" si="26"/>
        <v>0</v>
      </c>
      <c r="AC20" s="16">
        <f t="shared" si="7"/>
        <v>0</v>
      </c>
      <c r="AD20" s="15">
        <v>0</v>
      </c>
      <c r="AE20" s="15">
        <f t="shared" si="27"/>
        <v>0</v>
      </c>
      <c r="AF20" s="16">
        <f t="shared" si="8"/>
        <v>0</v>
      </c>
      <c r="AG20" s="15">
        <v>0</v>
      </c>
      <c r="AH20" s="15">
        <f t="shared" si="28"/>
        <v>0</v>
      </c>
      <c r="AI20" s="16">
        <f t="shared" si="9"/>
        <v>0</v>
      </c>
      <c r="AJ20" s="15">
        <v>0</v>
      </c>
      <c r="AK20" s="15">
        <f t="shared" si="29"/>
        <v>0</v>
      </c>
      <c r="AL20" s="16">
        <f t="shared" si="10"/>
        <v>0</v>
      </c>
      <c r="AM20" s="15">
        <v>0</v>
      </c>
      <c r="AN20" s="15">
        <f t="shared" si="30"/>
        <v>0</v>
      </c>
      <c r="AO20" s="16">
        <f t="shared" si="11"/>
        <v>0</v>
      </c>
      <c r="AP20" s="15">
        <v>0</v>
      </c>
      <c r="AQ20" s="15">
        <f t="shared" si="31"/>
        <v>0</v>
      </c>
      <c r="AR20" s="16">
        <f t="shared" si="12"/>
        <v>0</v>
      </c>
      <c r="AS20" s="15">
        <v>0</v>
      </c>
      <c r="AT20" s="15">
        <f t="shared" si="32"/>
        <v>0</v>
      </c>
      <c r="AU20" s="16">
        <f t="shared" si="13"/>
        <v>0</v>
      </c>
      <c r="AV20" s="15">
        <v>0</v>
      </c>
      <c r="AW20" s="15">
        <f t="shared" si="33"/>
        <v>0</v>
      </c>
      <c r="AX20" s="16">
        <f t="shared" si="14"/>
        <v>0</v>
      </c>
      <c r="AY20" s="15">
        <v>0</v>
      </c>
      <c r="AZ20" s="15">
        <f t="shared" si="34"/>
        <v>0</v>
      </c>
      <c r="BA20" s="16">
        <f t="shared" si="15"/>
        <v>0</v>
      </c>
      <c r="BB20" s="15">
        <v>0</v>
      </c>
      <c r="BC20" s="15">
        <f t="shared" si="35"/>
        <v>0</v>
      </c>
      <c r="BD20" s="16">
        <f t="shared" si="16"/>
        <v>0</v>
      </c>
      <c r="BE20" s="15">
        <v>0</v>
      </c>
      <c r="BF20" s="15">
        <f t="shared" si="36"/>
        <v>0</v>
      </c>
      <c r="BG20" s="16">
        <f t="shared" si="17"/>
        <v>0</v>
      </c>
      <c r="BH20" s="15">
        <v>0</v>
      </c>
      <c r="BI20" s="15">
        <f t="shared" si="37"/>
        <v>0</v>
      </c>
      <c r="BJ20" s="16">
        <f t="shared" si="18"/>
        <v>0</v>
      </c>
    </row>
    <row r="21" spans="1:62" s="58" customFormat="1" ht="19.5">
      <c r="A21" s="9"/>
      <c r="B21" s="76" t="s">
        <v>62</v>
      </c>
      <c r="C21" s="77" t="s">
        <v>58</v>
      </c>
      <c r="D21" s="91">
        <v>1.25</v>
      </c>
      <c r="E21" s="67">
        <f aca="true" t="shared" si="38" ref="E21:E29">D21+$B$48</f>
        <v>1.55</v>
      </c>
      <c r="F21" s="15">
        <v>0</v>
      </c>
      <c r="G21" s="15">
        <f t="shared" si="19"/>
        <v>0</v>
      </c>
      <c r="H21" s="16">
        <f t="shared" si="0"/>
        <v>0</v>
      </c>
      <c r="I21" s="15">
        <v>0</v>
      </c>
      <c r="J21" s="15">
        <f t="shared" si="20"/>
        <v>0</v>
      </c>
      <c r="K21" s="16">
        <f t="shared" si="1"/>
        <v>0</v>
      </c>
      <c r="L21" s="15">
        <v>0</v>
      </c>
      <c r="M21" s="15">
        <f t="shared" si="21"/>
        <v>0</v>
      </c>
      <c r="N21" s="16">
        <f t="shared" si="2"/>
        <v>0</v>
      </c>
      <c r="O21" s="15">
        <v>0</v>
      </c>
      <c r="P21" s="15">
        <f t="shared" si="22"/>
        <v>0</v>
      </c>
      <c r="Q21" s="16">
        <f t="shared" si="3"/>
        <v>0</v>
      </c>
      <c r="R21" s="11">
        <v>0</v>
      </c>
      <c r="S21" s="15">
        <f t="shared" si="23"/>
        <v>0</v>
      </c>
      <c r="T21" s="16">
        <f t="shared" si="4"/>
        <v>0</v>
      </c>
      <c r="U21" s="11">
        <v>0</v>
      </c>
      <c r="V21" s="15">
        <f t="shared" si="24"/>
        <v>0</v>
      </c>
      <c r="W21" s="16">
        <f t="shared" si="5"/>
        <v>0</v>
      </c>
      <c r="X21" s="11">
        <v>0</v>
      </c>
      <c r="Y21" s="15">
        <f t="shared" si="25"/>
        <v>0</v>
      </c>
      <c r="Z21" s="16">
        <f t="shared" si="6"/>
        <v>0</v>
      </c>
      <c r="AA21" s="11">
        <v>0</v>
      </c>
      <c r="AB21" s="15">
        <f t="shared" si="26"/>
        <v>0</v>
      </c>
      <c r="AC21" s="16">
        <f t="shared" si="7"/>
        <v>0</v>
      </c>
      <c r="AD21" s="15">
        <v>0</v>
      </c>
      <c r="AE21" s="15">
        <f t="shared" si="27"/>
        <v>0</v>
      </c>
      <c r="AF21" s="16">
        <f t="shared" si="8"/>
        <v>0</v>
      </c>
      <c r="AG21" s="15">
        <v>0</v>
      </c>
      <c r="AH21" s="15">
        <f t="shared" si="28"/>
        <v>0</v>
      </c>
      <c r="AI21" s="16">
        <f t="shared" si="9"/>
        <v>0</v>
      </c>
      <c r="AJ21" s="15">
        <v>0</v>
      </c>
      <c r="AK21" s="15">
        <f t="shared" si="29"/>
        <v>0</v>
      </c>
      <c r="AL21" s="16">
        <f t="shared" si="10"/>
        <v>0</v>
      </c>
      <c r="AM21" s="15">
        <v>0</v>
      </c>
      <c r="AN21" s="15">
        <f t="shared" si="30"/>
        <v>0</v>
      </c>
      <c r="AO21" s="16">
        <f t="shared" si="11"/>
        <v>0</v>
      </c>
      <c r="AP21" s="15">
        <v>0</v>
      </c>
      <c r="AQ21" s="15">
        <f t="shared" si="31"/>
        <v>0</v>
      </c>
      <c r="AR21" s="16">
        <f t="shared" si="12"/>
        <v>0</v>
      </c>
      <c r="AS21" s="15">
        <v>0</v>
      </c>
      <c r="AT21" s="15">
        <f t="shared" si="32"/>
        <v>0</v>
      </c>
      <c r="AU21" s="16">
        <f t="shared" si="13"/>
        <v>0</v>
      </c>
      <c r="AV21" s="15">
        <v>0</v>
      </c>
      <c r="AW21" s="15">
        <f t="shared" si="33"/>
        <v>0</v>
      </c>
      <c r="AX21" s="16">
        <f t="shared" si="14"/>
        <v>0</v>
      </c>
      <c r="AY21" s="15">
        <v>0</v>
      </c>
      <c r="AZ21" s="15">
        <f t="shared" si="34"/>
        <v>0</v>
      </c>
      <c r="BA21" s="16">
        <f t="shared" si="15"/>
        <v>0</v>
      </c>
      <c r="BB21" s="15">
        <v>0</v>
      </c>
      <c r="BC21" s="15">
        <f t="shared" si="35"/>
        <v>0</v>
      </c>
      <c r="BD21" s="16">
        <f t="shared" si="16"/>
        <v>0</v>
      </c>
      <c r="BE21" s="15">
        <v>0</v>
      </c>
      <c r="BF21" s="15">
        <f t="shared" si="36"/>
        <v>0</v>
      </c>
      <c r="BG21" s="16">
        <f t="shared" si="17"/>
        <v>0</v>
      </c>
      <c r="BH21" s="15">
        <v>0</v>
      </c>
      <c r="BI21" s="15">
        <f t="shared" si="37"/>
        <v>0</v>
      </c>
      <c r="BJ21" s="16">
        <f t="shared" si="18"/>
        <v>0</v>
      </c>
    </row>
    <row r="22" spans="1:62" s="58" customFormat="1" ht="19.5">
      <c r="A22" s="9"/>
      <c r="B22" s="76" t="s">
        <v>90</v>
      </c>
      <c r="C22" s="77" t="s">
        <v>56</v>
      </c>
      <c r="D22" s="91">
        <v>4.64</v>
      </c>
      <c r="E22" s="67">
        <f t="shared" si="38"/>
        <v>4.9399999999999995</v>
      </c>
      <c r="F22" s="15">
        <v>0</v>
      </c>
      <c r="G22" s="15">
        <f t="shared" si="19"/>
        <v>0</v>
      </c>
      <c r="H22" s="16">
        <f t="shared" si="0"/>
        <v>0</v>
      </c>
      <c r="I22" s="15">
        <v>0</v>
      </c>
      <c r="J22" s="15">
        <f t="shared" si="20"/>
        <v>0</v>
      </c>
      <c r="K22" s="16">
        <f t="shared" si="1"/>
        <v>0</v>
      </c>
      <c r="L22" s="15">
        <v>0</v>
      </c>
      <c r="M22" s="15">
        <f t="shared" si="21"/>
        <v>0</v>
      </c>
      <c r="N22" s="16">
        <f t="shared" si="2"/>
        <v>0</v>
      </c>
      <c r="O22" s="15">
        <v>0</v>
      </c>
      <c r="P22" s="15">
        <f t="shared" si="22"/>
        <v>0</v>
      </c>
      <c r="Q22" s="16">
        <f t="shared" si="3"/>
        <v>0</v>
      </c>
      <c r="R22" s="11">
        <v>0</v>
      </c>
      <c r="S22" s="15">
        <f t="shared" si="23"/>
        <v>0</v>
      </c>
      <c r="T22" s="16">
        <f t="shared" si="4"/>
        <v>0</v>
      </c>
      <c r="U22" s="11">
        <v>0</v>
      </c>
      <c r="V22" s="15">
        <f t="shared" si="24"/>
        <v>0</v>
      </c>
      <c r="W22" s="16">
        <f t="shared" si="5"/>
        <v>0</v>
      </c>
      <c r="X22" s="11">
        <v>0</v>
      </c>
      <c r="Y22" s="15">
        <f t="shared" si="25"/>
        <v>0</v>
      </c>
      <c r="Z22" s="16">
        <f t="shared" si="6"/>
        <v>0</v>
      </c>
      <c r="AA22" s="11">
        <v>0</v>
      </c>
      <c r="AB22" s="15">
        <f t="shared" si="26"/>
        <v>0</v>
      </c>
      <c r="AC22" s="16">
        <f t="shared" si="7"/>
        <v>0</v>
      </c>
      <c r="AD22" s="15">
        <v>0</v>
      </c>
      <c r="AE22" s="15">
        <f t="shared" si="27"/>
        <v>0</v>
      </c>
      <c r="AF22" s="16">
        <f t="shared" si="8"/>
        <v>0</v>
      </c>
      <c r="AG22" s="15">
        <v>0</v>
      </c>
      <c r="AH22" s="15">
        <f t="shared" si="28"/>
        <v>0</v>
      </c>
      <c r="AI22" s="16">
        <f t="shared" si="9"/>
        <v>0</v>
      </c>
      <c r="AJ22" s="15">
        <v>0</v>
      </c>
      <c r="AK22" s="15">
        <f t="shared" si="29"/>
        <v>0</v>
      </c>
      <c r="AL22" s="16">
        <f t="shared" si="10"/>
        <v>0</v>
      </c>
      <c r="AM22" s="15">
        <v>0</v>
      </c>
      <c r="AN22" s="15">
        <f t="shared" si="30"/>
        <v>0</v>
      </c>
      <c r="AO22" s="16">
        <f t="shared" si="11"/>
        <v>0</v>
      </c>
      <c r="AP22" s="15">
        <v>0</v>
      </c>
      <c r="AQ22" s="15">
        <f t="shared" si="31"/>
        <v>0</v>
      </c>
      <c r="AR22" s="16">
        <f t="shared" si="12"/>
        <v>0</v>
      </c>
      <c r="AS22" s="15">
        <v>0</v>
      </c>
      <c r="AT22" s="15">
        <f t="shared" si="32"/>
        <v>0</v>
      </c>
      <c r="AU22" s="16">
        <f t="shared" si="13"/>
        <v>0</v>
      </c>
      <c r="AV22" s="15">
        <v>0</v>
      </c>
      <c r="AW22" s="15">
        <f t="shared" si="33"/>
        <v>0</v>
      </c>
      <c r="AX22" s="16">
        <f t="shared" si="14"/>
        <v>0</v>
      </c>
      <c r="AY22" s="15">
        <v>0</v>
      </c>
      <c r="AZ22" s="15">
        <f t="shared" si="34"/>
        <v>0</v>
      </c>
      <c r="BA22" s="16">
        <f t="shared" si="15"/>
        <v>0</v>
      </c>
      <c r="BB22" s="15">
        <v>0</v>
      </c>
      <c r="BC22" s="15">
        <f t="shared" si="35"/>
        <v>0</v>
      </c>
      <c r="BD22" s="16">
        <f t="shared" si="16"/>
        <v>0</v>
      </c>
      <c r="BE22" s="15">
        <v>0</v>
      </c>
      <c r="BF22" s="15">
        <f t="shared" si="36"/>
        <v>0</v>
      </c>
      <c r="BG22" s="16">
        <f t="shared" si="17"/>
        <v>0</v>
      </c>
      <c r="BH22" s="15">
        <v>0</v>
      </c>
      <c r="BI22" s="15">
        <f t="shared" si="37"/>
        <v>0</v>
      </c>
      <c r="BJ22" s="16">
        <f t="shared" si="18"/>
        <v>0</v>
      </c>
    </row>
    <row r="23" spans="1:62" s="58" customFormat="1" ht="19.5">
      <c r="A23" s="9"/>
      <c r="B23" s="76" t="s">
        <v>63</v>
      </c>
      <c r="C23" s="77">
        <v>1</v>
      </c>
      <c r="D23" s="91">
        <v>1.09</v>
      </c>
      <c r="E23" s="67">
        <f t="shared" si="38"/>
        <v>1.3900000000000001</v>
      </c>
      <c r="F23" s="15">
        <v>1</v>
      </c>
      <c r="G23" s="15">
        <f t="shared" si="19"/>
        <v>1.3900000000000001</v>
      </c>
      <c r="H23" s="16">
        <f t="shared" si="0"/>
        <v>1.3900000000000001</v>
      </c>
      <c r="I23" s="15">
        <v>0.5</v>
      </c>
      <c r="J23" s="15">
        <f t="shared" si="20"/>
        <v>0.6950000000000001</v>
      </c>
      <c r="K23" s="16">
        <f t="shared" si="1"/>
        <v>0.6950000000000001</v>
      </c>
      <c r="L23" s="15">
        <v>1.2</v>
      </c>
      <c r="M23" s="15">
        <f t="shared" si="21"/>
        <v>1.6680000000000001</v>
      </c>
      <c r="N23" s="16">
        <f t="shared" si="2"/>
        <v>1.6680000000000001</v>
      </c>
      <c r="O23" s="15">
        <v>0.6</v>
      </c>
      <c r="P23" s="15">
        <f t="shared" si="22"/>
        <v>0.8340000000000001</v>
      </c>
      <c r="Q23" s="16">
        <f t="shared" si="3"/>
        <v>0.8340000000000001</v>
      </c>
      <c r="R23" s="11">
        <v>0.6</v>
      </c>
      <c r="S23" s="15">
        <f t="shared" si="23"/>
        <v>0.8340000000000001</v>
      </c>
      <c r="T23" s="16">
        <f t="shared" si="4"/>
        <v>0.8340000000000001</v>
      </c>
      <c r="U23" s="11">
        <v>0.9</v>
      </c>
      <c r="V23" s="15">
        <f t="shared" si="24"/>
        <v>1.2510000000000001</v>
      </c>
      <c r="W23" s="16">
        <f t="shared" si="5"/>
        <v>1.2510000000000001</v>
      </c>
      <c r="X23" s="11">
        <v>1</v>
      </c>
      <c r="Y23" s="15">
        <f t="shared" si="25"/>
        <v>1.3900000000000001</v>
      </c>
      <c r="Z23" s="16">
        <f t="shared" si="6"/>
        <v>1.3900000000000001</v>
      </c>
      <c r="AA23" s="11">
        <v>0</v>
      </c>
      <c r="AB23" s="15">
        <f t="shared" si="26"/>
        <v>0</v>
      </c>
      <c r="AC23" s="16">
        <f t="shared" si="7"/>
        <v>0</v>
      </c>
      <c r="AD23" s="15">
        <v>1.5</v>
      </c>
      <c r="AE23" s="15">
        <f t="shared" si="27"/>
        <v>2.085</v>
      </c>
      <c r="AF23" s="16">
        <f t="shared" si="8"/>
        <v>2.085</v>
      </c>
      <c r="AG23" s="15">
        <v>0</v>
      </c>
      <c r="AH23" s="15">
        <f t="shared" si="28"/>
        <v>0</v>
      </c>
      <c r="AI23" s="16">
        <f t="shared" si="9"/>
        <v>0</v>
      </c>
      <c r="AJ23" s="15">
        <v>0.6</v>
      </c>
      <c r="AK23" s="15">
        <f t="shared" si="29"/>
        <v>0.8340000000000001</v>
      </c>
      <c r="AL23" s="16">
        <f t="shared" si="10"/>
        <v>0.8340000000000001</v>
      </c>
      <c r="AM23" s="15">
        <v>0</v>
      </c>
      <c r="AN23" s="15">
        <f t="shared" si="30"/>
        <v>0</v>
      </c>
      <c r="AO23" s="16">
        <f t="shared" si="11"/>
        <v>0</v>
      </c>
      <c r="AP23" s="15">
        <v>0</v>
      </c>
      <c r="AQ23" s="15">
        <f t="shared" si="31"/>
        <v>0</v>
      </c>
      <c r="AR23" s="16">
        <f t="shared" si="12"/>
        <v>0</v>
      </c>
      <c r="AS23" s="15">
        <v>0.9</v>
      </c>
      <c r="AT23" s="15">
        <f t="shared" si="32"/>
        <v>1.2510000000000001</v>
      </c>
      <c r="AU23" s="16">
        <f t="shared" si="13"/>
        <v>1.2510000000000001</v>
      </c>
      <c r="AV23" s="15">
        <v>0</v>
      </c>
      <c r="AW23" s="15">
        <f t="shared" si="33"/>
        <v>0</v>
      </c>
      <c r="AX23" s="16">
        <f t="shared" si="14"/>
        <v>0</v>
      </c>
      <c r="AY23" s="15">
        <v>1</v>
      </c>
      <c r="AZ23" s="15">
        <f t="shared" si="34"/>
        <v>1.3900000000000001</v>
      </c>
      <c r="BA23" s="16">
        <f t="shared" si="15"/>
        <v>1.3900000000000001</v>
      </c>
      <c r="BB23" s="15">
        <v>0</v>
      </c>
      <c r="BC23" s="15">
        <f t="shared" si="35"/>
        <v>0</v>
      </c>
      <c r="BD23" s="16">
        <f t="shared" si="16"/>
        <v>0</v>
      </c>
      <c r="BE23" s="15">
        <v>0</v>
      </c>
      <c r="BF23" s="15">
        <f t="shared" si="36"/>
        <v>0</v>
      </c>
      <c r="BG23" s="16">
        <f t="shared" si="17"/>
        <v>0</v>
      </c>
      <c r="BH23" s="15">
        <v>0</v>
      </c>
      <c r="BI23" s="15">
        <f t="shared" si="37"/>
        <v>0</v>
      </c>
      <c r="BJ23" s="16">
        <f t="shared" si="18"/>
        <v>0</v>
      </c>
    </row>
    <row r="24" spans="1:62" s="58" customFormat="1" ht="19.5">
      <c r="A24" s="9"/>
      <c r="B24" s="76" t="s">
        <v>64</v>
      </c>
      <c r="C24" s="77" t="s">
        <v>47</v>
      </c>
      <c r="D24" s="91">
        <v>1.8</v>
      </c>
      <c r="E24" s="67">
        <f t="shared" si="38"/>
        <v>2.1</v>
      </c>
      <c r="F24" s="15">
        <v>0</v>
      </c>
      <c r="G24" s="15">
        <f t="shared" si="19"/>
        <v>0</v>
      </c>
      <c r="H24" s="16">
        <f t="shared" si="0"/>
        <v>0</v>
      </c>
      <c r="I24" s="15">
        <v>0</v>
      </c>
      <c r="J24" s="15">
        <f t="shared" si="20"/>
        <v>0</v>
      </c>
      <c r="K24" s="16">
        <f t="shared" si="1"/>
        <v>0</v>
      </c>
      <c r="L24" s="15">
        <v>0</v>
      </c>
      <c r="M24" s="15">
        <f t="shared" si="21"/>
        <v>0</v>
      </c>
      <c r="N24" s="16">
        <f t="shared" si="2"/>
        <v>0</v>
      </c>
      <c r="O24" s="15">
        <v>0</v>
      </c>
      <c r="P24" s="15">
        <f t="shared" si="22"/>
        <v>0</v>
      </c>
      <c r="Q24" s="16">
        <f t="shared" si="3"/>
        <v>0</v>
      </c>
      <c r="R24" s="11">
        <v>0</v>
      </c>
      <c r="S24" s="15">
        <f t="shared" si="23"/>
        <v>0</v>
      </c>
      <c r="T24" s="16">
        <f t="shared" si="4"/>
        <v>0</v>
      </c>
      <c r="U24" s="11">
        <v>0</v>
      </c>
      <c r="V24" s="15">
        <f t="shared" si="24"/>
        <v>0</v>
      </c>
      <c r="W24" s="16">
        <f t="shared" si="5"/>
        <v>0</v>
      </c>
      <c r="X24" s="11">
        <v>0</v>
      </c>
      <c r="Y24" s="15">
        <f t="shared" si="25"/>
        <v>0</v>
      </c>
      <c r="Z24" s="16">
        <f t="shared" si="6"/>
        <v>0</v>
      </c>
      <c r="AA24" s="11">
        <v>0</v>
      </c>
      <c r="AB24" s="15">
        <f t="shared" si="26"/>
        <v>0</v>
      </c>
      <c r="AC24" s="16">
        <f t="shared" si="7"/>
        <v>0</v>
      </c>
      <c r="AD24" s="15">
        <v>0</v>
      </c>
      <c r="AE24" s="15">
        <f t="shared" si="27"/>
        <v>0</v>
      </c>
      <c r="AF24" s="16">
        <f t="shared" si="8"/>
        <v>0</v>
      </c>
      <c r="AG24" s="15">
        <v>0</v>
      </c>
      <c r="AH24" s="15">
        <f t="shared" si="28"/>
        <v>0</v>
      </c>
      <c r="AI24" s="16">
        <f t="shared" si="9"/>
        <v>0</v>
      </c>
      <c r="AJ24" s="15">
        <v>0</v>
      </c>
      <c r="AK24" s="15">
        <f t="shared" si="29"/>
        <v>0</v>
      </c>
      <c r="AL24" s="16">
        <f t="shared" si="10"/>
        <v>0</v>
      </c>
      <c r="AM24" s="15">
        <v>0</v>
      </c>
      <c r="AN24" s="15">
        <f t="shared" si="30"/>
        <v>0</v>
      </c>
      <c r="AO24" s="16">
        <f t="shared" si="11"/>
        <v>0</v>
      </c>
      <c r="AP24" s="15">
        <v>0</v>
      </c>
      <c r="AQ24" s="15">
        <f t="shared" si="31"/>
        <v>0</v>
      </c>
      <c r="AR24" s="16">
        <f t="shared" si="12"/>
        <v>0</v>
      </c>
      <c r="AS24" s="15">
        <v>0</v>
      </c>
      <c r="AT24" s="15">
        <f t="shared" si="32"/>
        <v>0</v>
      </c>
      <c r="AU24" s="16">
        <f t="shared" si="13"/>
        <v>0</v>
      </c>
      <c r="AV24" s="15">
        <v>0</v>
      </c>
      <c r="AW24" s="15">
        <f t="shared" si="33"/>
        <v>0</v>
      </c>
      <c r="AX24" s="16">
        <f t="shared" si="14"/>
        <v>0</v>
      </c>
      <c r="AY24" s="15">
        <v>0</v>
      </c>
      <c r="AZ24" s="15">
        <f t="shared" si="34"/>
        <v>0</v>
      </c>
      <c r="BA24" s="16">
        <f t="shared" si="15"/>
        <v>0</v>
      </c>
      <c r="BB24" s="15">
        <v>0</v>
      </c>
      <c r="BC24" s="15">
        <f t="shared" si="35"/>
        <v>0</v>
      </c>
      <c r="BD24" s="16">
        <f t="shared" si="16"/>
        <v>0</v>
      </c>
      <c r="BE24" s="15">
        <v>0</v>
      </c>
      <c r="BF24" s="15">
        <f t="shared" si="36"/>
        <v>0</v>
      </c>
      <c r="BG24" s="16">
        <f t="shared" si="17"/>
        <v>0</v>
      </c>
      <c r="BH24" s="15">
        <v>0</v>
      </c>
      <c r="BI24" s="15">
        <f t="shared" si="37"/>
        <v>0</v>
      </c>
      <c r="BJ24" s="16">
        <f t="shared" si="18"/>
        <v>0</v>
      </c>
    </row>
    <row r="25" spans="1:62" s="58" customFormat="1" ht="19.5">
      <c r="A25" s="9"/>
      <c r="B25" s="76" t="s">
        <v>65</v>
      </c>
      <c r="C25" s="77" t="s">
        <v>59</v>
      </c>
      <c r="D25" s="91">
        <v>2.378</v>
      </c>
      <c r="E25" s="67">
        <f t="shared" si="38"/>
        <v>2.678</v>
      </c>
      <c r="F25" s="15">
        <v>0</v>
      </c>
      <c r="G25" s="15">
        <f t="shared" si="19"/>
        <v>0</v>
      </c>
      <c r="H25" s="16">
        <f t="shared" si="0"/>
        <v>0</v>
      </c>
      <c r="I25" s="15">
        <v>0</v>
      </c>
      <c r="J25" s="15">
        <f t="shared" si="20"/>
        <v>0</v>
      </c>
      <c r="K25" s="16">
        <f t="shared" si="1"/>
        <v>0</v>
      </c>
      <c r="L25" s="15">
        <v>0</v>
      </c>
      <c r="M25" s="15">
        <f t="shared" si="21"/>
        <v>0</v>
      </c>
      <c r="N25" s="16">
        <f t="shared" si="2"/>
        <v>0</v>
      </c>
      <c r="O25" s="15">
        <v>0</v>
      </c>
      <c r="P25" s="15">
        <f t="shared" si="22"/>
        <v>0</v>
      </c>
      <c r="Q25" s="16">
        <f t="shared" si="3"/>
        <v>0</v>
      </c>
      <c r="R25" s="11">
        <v>0</v>
      </c>
      <c r="S25" s="15">
        <f t="shared" si="23"/>
        <v>0</v>
      </c>
      <c r="T25" s="16">
        <f t="shared" si="4"/>
        <v>0</v>
      </c>
      <c r="U25" s="11">
        <v>0</v>
      </c>
      <c r="V25" s="15">
        <f t="shared" si="24"/>
        <v>0</v>
      </c>
      <c r="W25" s="16">
        <f t="shared" si="5"/>
        <v>0</v>
      </c>
      <c r="X25" s="11">
        <v>0</v>
      </c>
      <c r="Y25" s="15">
        <f t="shared" si="25"/>
        <v>0</v>
      </c>
      <c r="Z25" s="16">
        <f t="shared" si="6"/>
        <v>0</v>
      </c>
      <c r="AA25" s="11">
        <v>0</v>
      </c>
      <c r="AB25" s="15">
        <f t="shared" si="26"/>
        <v>0</v>
      </c>
      <c r="AC25" s="16">
        <f t="shared" si="7"/>
        <v>0</v>
      </c>
      <c r="AD25" s="15">
        <v>0</v>
      </c>
      <c r="AE25" s="15">
        <f t="shared" si="27"/>
        <v>0</v>
      </c>
      <c r="AF25" s="16">
        <f t="shared" si="8"/>
        <v>0</v>
      </c>
      <c r="AG25" s="15">
        <v>0</v>
      </c>
      <c r="AH25" s="15">
        <f t="shared" si="28"/>
        <v>0</v>
      </c>
      <c r="AI25" s="16">
        <f t="shared" si="9"/>
        <v>0</v>
      </c>
      <c r="AJ25" s="15">
        <v>0</v>
      </c>
      <c r="AK25" s="15">
        <f t="shared" si="29"/>
        <v>0</v>
      </c>
      <c r="AL25" s="16">
        <f t="shared" si="10"/>
        <v>0</v>
      </c>
      <c r="AM25" s="15">
        <v>0</v>
      </c>
      <c r="AN25" s="15">
        <f t="shared" si="30"/>
        <v>0</v>
      </c>
      <c r="AO25" s="16">
        <f t="shared" si="11"/>
        <v>0</v>
      </c>
      <c r="AP25" s="15">
        <v>0</v>
      </c>
      <c r="AQ25" s="15">
        <f t="shared" si="31"/>
        <v>0</v>
      </c>
      <c r="AR25" s="16">
        <f t="shared" si="12"/>
        <v>0</v>
      </c>
      <c r="AS25" s="15">
        <v>0</v>
      </c>
      <c r="AT25" s="15">
        <f t="shared" si="32"/>
        <v>0</v>
      </c>
      <c r="AU25" s="16">
        <f t="shared" si="13"/>
        <v>0</v>
      </c>
      <c r="AV25" s="15">
        <v>0</v>
      </c>
      <c r="AW25" s="15">
        <f t="shared" si="33"/>
        <v>0</v>
      </c>
      <c r="AX25" s="16">
        <f t="shared" si="14"/>
        <v>0</v>
      </c>
      <c r="AY25" s="15">
        <v>0</v>
      </c>
      <c r="AZ25" s="15">
        <f t="shared" si="34"/>
        <v>0</v>
      </c>
      <c r="BA25" s="16">
        <f t="shared" si="15"/>
        <v>0</v>
      </c>
      <c r="BB25" s="15">
        <v>0</v>
      </c>
      <c r="BC25" s="15">
        <f t="shared" si="35"/>
        <v>0</v>
      </c>
      <c r="BD25" s="16">
        <f t="shared" si="16"/>
        <v>0</v>
      </c>
      <c r="BE25" s="15">
        <v>0</v>
      </c>
      <c r="BF25" s="15">
        <f t="shared" si="36"/>
        <v>0</v>
      </c>
      <c r="BG25" s="16">
        <f t="shared" si="17"/>
        <v>0</v>
      </c>
      <c r="BH25" s="15">
        <v>0</v>
      </c>
      <c r="BI25" s="15">
        <f t="shared" si="37"/>
        <v>0</v>
      </c>
      <c r="BJ25" s="16">
        <f t="shared" si="18"/>
        <v>0</v>
      </c>
    </row>
    <row r="26" spans="1:62" s="58" customFormat="1" ht="19.5">
      <c r="A26" s="9"/>
      <c r="B26" s="76" t="s">
        <v>91</v>
      </c>
      <c r="C26" s="77" t="s">
        <v>59</v>
      </c>
      <c r="D26" s="91">
        <v>2.378</v>
      </c>
      <c r="E26" s="67">
        <f t="shared" si="38"/>
        <v>2.678</v>
      </c>
      <c r="F26" s="15">
        <v>0</v>
      </c>
      <c r="G26" s="15">
        <f t="shared" si="19"/>
        <v>0</v>
      </c>
      <c r="H26" s="16">
        <f t="shared" si="0"/>
        <v>0</v>
      </c>
      <c r="I26" s="15">
        <v>0</v>
      </c>
      <c r="J26" s="15">
        <f t="shared" si="20"/>
        <v>0</v>
      </c>
      <c r="K26" s="16">
        <f t="shared" si="1"/>
        <v>0</v>
      </c>
      <c r="L26" s="15">
        <v>0</v>
      </c>
      <c r="M26" s="15">
        <f t="shared" si="21"/>
        <v>0</v>
      </c>
      <c r="N26" s="16">
        <f t="shared" si="2"/>
        <v>0</v>
      </c>
      <c r="O26" s="15">
        <v>0</v>
      </c>
      <c r="P26" s="15">
        <f t="shared" si="22"/>
        <v>0</v>
      </c>
      <c r="Q26" s="16">
        <f t="shared" si="3"/>
        <v>0</v>
      </c>
      <c r="R26" s="11">
        <v>0</v>
      </c>
      <c r="S26" s="15">
        <f t="shared" si="23"/>
        <v>0</v>
      </c>
      <c r="T26" s="16">
        <f t="shared" si="4"/>
        <v>0</v>
      </c>
      <c r="U26" s="11">
        <v>0</v>
      </c>
      <c r="V26" s="15">
        <f t="shared" si="24"/>
        <v>0</v>
      </c>
      <c r="W26" s="16">
        <f t="shared" si="5"/>
        <v>0</v>
      </c>
      <c r="X26" s="11">
        <v>0</v>
      </c>
      <c r="Y26" s="15">
        <f t="shared" si="25"/>
        <v>0</v>
      </c>
      <c r="Z26" s="16">
        <f t="shared" si="6"/>
        <v>0</v>
      </c>
      <c r="AA26" s="11">
        <v>0</v>
      </c>
      <c r="AB26" s="15">
        <f t="shared" si="26"/>
        <v>0</v>
      </c>
      <c r="AC26" s="16">
        <f t="shared" si="7"/>
        <v>0</v>
      </c>
      <c r="AD26" s="15">
        <v>0</v>
      </c>
      <c r="AE26" s="15">
        <f t="shared" si="27"/>
        <v>0</v>
      </c>
      <c r="AF26" s="16">
        <f t="shared" si="8"/>
        <v>0</v>
      </c>
      <c r="AG26" s="15">
        <v>0</v>
      </c>
      <c r="AH26" s="15">
        <f t="shared" si="28"/>
        <v>0</v>
      </c>
      <c r="AI26" s="16">
        <f t="shared" si="9"/>
        <v>0</v>
      </c>
      <c r="AJ26" s="15">
        <v>0</v>
      </c>
      <c r="AK26" s="15">
        <f t="shared" si="29"/>
        <v>0</v>
      </c>
      <c r="AL26" s="16">
        <f t="shared" si="10"/>
        <v>0</v>
      </c>
      <c r="AM26" s="15">
        <v>0</v>
      </c>
      <c r="AN26" s="15">
        <f t="shared" si="30"/>
        <v>0</v>
      </c>
      <c r="AO26" s="16">
        <f t="shared" si="11"/>
        <v>0</v>
      </c>
      <c r="AP26" s="15">
        <v>0</v>
      </c>
      <c r="AQ26" s="15">
        <f t="shared" si="31"/>
        <v>0</v>
      </c>
      <c r="AR26" s="16">
        <f t="shared" si="12"/>
        <v>0</v>
      </c>
      <c r="AS26" s="15">
        <v>0</v>
      </c>
      <c r="AT26" s="15">
        <f t="shared" si="32"/>
        <v>0</v>
      </c>
      <c r="AU26" s="16">
        <f t="shared" si="13"/>
        <v>0</v>
      </c>
      <c r="AV26" s="15">
        <v>0</v>
      </c>
      <c r="AW26" s="15">
        <f t="shared" si="33"/>
        <v>0</v>
      </c>
      <c r="AX26" s="16">
        <f t="shared" si="14"/>
        <v>0</v>
      </c>
      <c r="AY26" s="15">
        <v>0</v>
      </c>
      <c r="AZ26" s="15">
        <f t="shared" si="34"/>
        <v>0</v>
      </c>
      <c r="BA26" s="16">
        <f t="shared" si="15"/>
        <v>0</v>
      </c>
      <c r="BB26" s="15">
        <v>0</v>
      </c>
      <c r="BC26" s="15">
        <f t="shared" si="35"/>
        <v>0</v>
      </c>
      <c r="BD26" s="16">
        <f t="shared" si="16"/>
        <v>0</v>
      </c>
      <c r="BE26" s="15">
        <v>0</v>
      </c>
      <c r="BF26" s="15">
        <f t="shared" si="36"/>
        <v>0</v>
      </c>
      <c r="BG26" s="16">
        <f t="shared" si="17"/>
        <v>0</v>
      </c>
      <c r="BH26" s="15">
        <v>0</v>
      </c>
      <c r="BI26" s="15">
        <f t="shared" si="37"/>
        <v>0</v>
      </c>
      <c r="BJ26" s="16">
        <f t="shared" si="18"/>
        <v>0</v>
      </c>
    </row>
    <row r="27" spans="1:62" s="58" customFormat="1" ht="19.5">
      <c r="A27" s="9"/>
      <c r="B27" s="76" t="s">
        <v>55</v>
      </c>
      <c r="C27" s="77" t="s">
        <v>48</v>
      </c>
      <c r="D27" s="91">
        <v>2.63</v>
      </c>
      <c r="E27" s="67">
        <f t="shared" si="38"/>
        <v>2.9299999999999997</v>
      </c>
      <c r="F27" s="15">
        <v>0</v>
      </c>
      <c r="G27" s="15">
        <f t="shared" si="19"/>
        <v>0</v>
      </c>
      <c r="H27" s="16">
        <f t="shared" si="0"/>
        <v>0</v>
      </c>
      <c r="I27" s="15">
        <v>0</v>
      </c>
      <c r="J27" s="15">
        <f t="shared" si="20"/>
        <v>0</v>
      </c>
      <c r="K27" s="16">
        <f t="shared" si="1"/>
        <v>0</v>
      </c>
      <c r="L27" s="15">
        <v>0</v>
      </c>
      <c r="M27" s="15">
        <f t="shared" si="21"/>
        <v>0</v>
      </c>
      <c r="N27" s="16">
        <f t="shared" si="2"/>
        <v>0</v>
      </c>
      <c r="O27" s="15">
        <v>0</v>
      </c>
      <c r="P27" s="15">
        <f t="shared" si="22"/>
        <v>0</v>
      </c>
      <c r="Q27" s="16">
        <f t="shared" si="3"/>
        <v>0</v>
      </c>
      <c r="R27" s="11">
        <v>0</v>
      </c>
      <c r="S27" s="15">
        <f t="shared" si="23"/>
        <v>0</v>
      </c>
      <c r="T27" s="16">
        <f t="shared" si="4"/>
        <v>0</v>
      </c>
      <c r="U27" s="11">
        <v>0</v>
      </c>
      <c r="V27" s="15">
        <f t="shared" si="24"/>
        <v>0</v>
      </c>
      <c r="W27" s="16">
        <f t="shared" si="5"/>
        <v>0</v>
      </c>
      <c r="X27" s="11">
        <v>0</v>
      </c>
      <c r="Y27" s="15">
        <f t="shared" si="25"/>
        <v>0</v>
      </c>
      <c r="Z27" s="16">
        <f t="shared" si="6"/>
        <v>0</v>
      </c>
      <c r="AA27" s="11">
        <v>0</v>
      </c>
      <c r="AB27" s="15">
        <f t="shared" si="26"/>
        <v>0</v>
      </c>
      <c r="AC27" s="16">
        <f t="shared" si="7"/>
        <v>0</v>
      </c>
      <c r="AD27" s="15">
        <v>0</v>
      </c>
      <c r="AE27" s="15">
        <f t="shared" si="27"/>
        <v>0</v>
      </c>
      <c r="AF27" s="16">
        <f t="shared" si="8"/>
        <v>0</v>
      </c>
      <c r="AG27" s="15">
        <v>0</v>
      </c>
      <c r="AH27" s="15">
        <f t="shared" si="28"/>
        <v>0</v>
      </c>
      <c r="AI27" s="16">
        <f t="shared" si="9"/>
        <v>0</v>
      </c>
      <c r="AJ27" s="15">
        <v>0</v>
      </c>
      <c r="AK27" s="15">
        <f t="shared" si="29"/>
        <v>0</v>
      </c>
      <c r="AL27" s="16">
        <f t="shared" si="10"/>
        <v>0</v>
      </c>
      <c r="AM27" s="15">
        <v>0</v>
      </c>
      <c r="AN27" s="15">
        <f t="shared" si="30"/>
        <v>0</v>
      </c>
      <c r="AO27" s="16">
        <f t="shared" si="11"/>
        <v>0</v>
      </c>
      <c r="AP27" s="15">
        <v>0</v>
      </c>
      <c r="AQ27" s="15">
        <f t="shared" si="31"/>
        <v>0</v>
      </c>
      <c r="AR27" s="16">
        <f t="shared" si="12"/>
        <v>0</v>
      </c>
      <c r="AS27" s="15">
        <v>0</v>
      </c>
      <c r="AT27" s="15">
        <f t="shared" si="32"/>
        <v>0</v>
      </c>
      <c r="AU27" s="16">
        <f t="shared" si="13"/>
        <v>0</v>
      </c>
      <c r="AV27" s="15">
        <v>0</v>
      </c>
      <c r="AW27" s="15">
        <f t="shared" si="33"/>
        <v>0</v>
      </c>
      <c r="AX27" s="16">
        <f t="shared" si="14"/>
        <v>0</v>
      </c>
      <c r="AY27" s="15">
        <v>0</v>
      </c>
      <c r="AZ27" s="15">
        <f t="shared" si="34"/>
        <v>0</v>
      </c>
      <c r="BA27" s="16">
        <f t="shared" si="15"/>
        <v>0</v>
      </c>
      <c r="BB27" s="15">
        <v>0</v>
      </c>
      <c r="BC27" s="15">
        <f t="shared" si="35"/>
        <v>0</v>
      </c>
      <c r="BD27" s="16">
        <f t="shared" si="16"/>
        <v>0</v>
      </c>
      <c r="BE27" s="15">
        <v>0</v>
      </c>
      <c r="BF27" s="15">
        <f t="shared" si="36"/>
        <v>0</v>
      </c>
      <c r="BG27" s="16">
        <f t="shared" si="17"/>
        <v>0</v>
      </c>
      <c r="BH27" s="15">
        <v>0</v>
      </c>
      <c r="BI27" s="15">
        <f t="shared" si="37"/>
        <v>0</v>
      </c>
      <c r="BJ27" s="16">
        <f t="shared" si="18"/>
        <v>0</v>
      </c>
    </row>
    <row r="28" spans="1:62" s="58" customFormat="1" ht="19.5">
      <c r="A28" s="9" t="s">
        <v>96</v>
      </c>
      <c r="B28" s="76" t="s">
        <v>97</v>
      </c>
      <c r="C28" s="77" t="s">
        <v>98</v>
      </c>
      <c r="D28" s="78">
        <v>1.97</v>
      </c>
      <c r="E28" s="81">
        <f t="shared" si="38"/>
        <v>2.27</v>
      </c>
      <c r="F28" s="15">
        <v>0.5</v>
      </c>
      <c r="G28" s="15">
        <f t="shared" si="19"/>
        <v>1.135</v>
      </c>
      <c r="H28" s="16">
        <f t="shared" si="0"/>
        <v>1.135</v>
      </c>
      <c r="I28" s="15">
        <v>1.5</v>
      </c>
      <c r="J28" s="15">
        <f t="shared" si="20"/>
        <v>3.4050000000000002</v>
      </c>
      <c r="K28" s="16">
        <f t="shared" si="1"/>
        <v>3.4050000000000002</v>
      </c>
      <c r="L28" s="15">
        <v>1</v>
      </c>
      <c r="M28" s="15">
        <f t="shared" si="21"/>
        <v>2.27</v>
      </c>
      <c r="N28" s="16">
        <f t="shared" si="2"/>
        <v>2.27</v>
      </c>
      <c r="O28" s="15">
        <v>1</v>
      </c>
      <c r="P28" s="15">
        <f t="shared" si="22"/>
        <v>2.27</v>
      </c>
      <c r="Q28" s="16">
        <f t="shared" si="3"/>
        <v>2.27</v>
      </c>
      <c r="R28" s="11">
        <v>1.5</v>
      </c>
      <c r="S28" s="15">
        <f t="shared" si="23"/>
        <v>3.4050000000000002</v>
      </c>
      <c r="T28" s="16">
        <f t="shared" si="4"/>
        <v>3.4050000000000002</v>
      </c>
      <c r="U28" s="11">
        <v>0.5</v>
      </c>
      <c r="V28" s="15">
        <f t="shared" si="24"/>
        <v>1.135</v>
      </c>
      <c r="W28" s="16">
        <f t="shared" si="5"/>
        <v>1.135</v>
      </c>
      <c r="X28" s="11">
        <v>1.5</v>
      </c>
      <c r="Y28" s="15">
        <f t="shared" si="25"/>
        <v>3.4050000000000002</v>
      </c>
      <c r="Z28" s="16">
        <f t="shared" si="6"/>
        <v>3.4050000000000002</v>
      </c>
      <c r="AA28" s="11">
        <v>0</v>
      </c>
      <c r="AB28" s="15">
        <f t="shared" si="26"/>
        <v>0</v>
      </c>
      <c r="AC28" s="16">
        <f t="shared" si="7"/>
        <v>0</v>
      </c>
      <c r="AD28" s="15">
        <v>0</v>
      </c>
      <c r="AE28" s="15">
        <f t="shared" si="27"/>
        <v>0</v>
      </c>
      <c r="AF28" s="16">
        <f t="shared" si="8"/>
        <v>0</v>
      </c>
      <c r="AG28" s="15">
        <v>0</v>
      </c>
      <c r="AH28" s="15">
        <f t="shared" si="28"/>
        <v>0</v>
      </c>
      <c r="AI28" s="16">
        <f t="shared" si="9"/>
        <v>0</v>
      </c>
      <c r="AJ28" s="15">
        <v>0.5</v>
      </c>
      <c r="AK28" s="15">
        <f t="shared" si="29"/>
        <v>1.135</v>
      </c>
      <c r="AL28" s="16">
        <f t="shared" si="10"/>
        <v>1.135</v>
      </c>
      <c r="AM28" s="15">
        <v>0</v>
      </c>
      <c r="AN28" s="15">
        <f t="shared" si="30"/>
        <v>0</v>
      </c>
      <c r="AO28" s="16">
        <f t="shared" si="11"/>
        <v>0</v>
      </c>
      <c r="AP28" s="15">
        <v>0</v>
      </c>
      <c r="AQ28" s="15">
        <f t="shared" si="31"/>
        <v>0</v>
      </c>
      <c r="AR28" s="16">
        <f t="shared" si="12"/>
        <v>0</v>
      </c>
      <c r="AS28" s="15">
        <v>1</v>
      </c>
      <c r="AT28" s="15">
        <f t="shared" si="32"/>
        <v>2.27</v>
      </c>
      <c r="AU28" s="16">
        <f t="shared" si="13"/>
        <v>2.27</v>
      </c>
      <c r="AV28" s="15">
        <v>0</v>
      </c>
      <c r="AW28" s="15">
        <f t="shared" si="33"/>
        <v>0</v>
      </c>
      <c r="AX28" s="16">
        <f t="shared" si="14"/>
        <v>0</v>
      </c>
      <c r="AY28" s="15">
        <v>2</v>
      </c>
      <c r="AZ28" s="15">
        <f t="shared" si="34"/>
        <v>4.54</v>
      </c>
      <c r="BA28" s="16">
        <f t="shared" si="15"/>
        <v>4.54</v>
      </c>
      <c r="BB28" s="15">
        <v>0</v>
      </c>
      <c r="BC28" s="15">
        <f t="shared" si="35"/>
        <v>0</v>
      </c>
      <c r="BD28" s="16">
        <f t="shared" si="16"/>
        <v>0</v>
      </c>
      <c r="BE28" s="15">
        <v>0</v>
      </c>
      <c r="BF28" s="15">
        <f t="shared" si="36"/>
        <v>0</v>
      </c>
      <c r="BG28" s="16">
        <f t="shared" si="17"/>
        <v>0</v>
      </c>
      <c r="BH28" s="15">
        <v>0</v>
      </c>
      <c r="BI28" s="15">
        <f t="shared" si="37"/>
        <v>0</v>
      </c>
      <c r="BJ28" s="16">
        <f t="shared" si="18"/>
        <v>0</v>
      </c>
    </row>
    <row r="29" spans="1:62" s="58" customFormat="1" ht="19.5">
      <c r="A29" s="9" t="s">
        <v>102</v>
      </c>
      <c r="B29" s="76" t="s">
        <v>97</v>
      </c>
      <c r="C29" s="77" t="s">
        <v>98</v>
      </c>
      <c r="D29" s="78">
        <v>1.97</v>
      </c>
      <c r="E29" s="81">
        <f t="shared" si="38"/>
        <v>2.27</v>
      </c>
      <c r="F29" s="15">
        <v>0</v>
      </c>
      <c r="G29" s="15">
        <f t="shared" si="19"/>
        <v>0</v>
      </c>
      <c r="H29" s="16">
        <f t="shared" si="0"/>
        <v>0</v>
      </c>
      <c r="I29" s="15">
        <v>1</v>
      </c>
      <c r="J29" s="15">
        <f t="shared" si="20"/>
        <v>2.27</v>
      </c>
      <c r="K29" s="16">
        <f t="shared" si="1"/>
        <v>2.27</v>
      </c>
      <c r="L29" s="15">
        <v>1</v>
      </c>
      <c r="M29" s="15">
        <f t="shared" si="21"/>
        <v>2.27</v>
      </c>
      <c r="N29" s="16">
        <f t="shared" si="2"/>
        <v>2.27</v>
      </c>
      <c r="O29" s="15">
        <v>1</v>
      </c>
      <c r="P29" s="15">
        <f t="shared" si="22"/>
        <v>2.27</v>
      </c>
      <c r="Q29" s="16">
        <f t="shared" si="3"/>
        <v>2.27</v>
      </c>
      <c r="R29" s="11">
        <v>2</v>
      </c>
      <c r="S29" s="15">
        <f t="shared" si="23"/>
        <v>4.54</v>
      </c>
      <c r="T29" s="16">
        <f t="shared" si="4"/>
        <v>4.54</v>
      </c>
      <c r="U29" s="11">
        <v>0</v>
      </c>
      <c r="V29" s="15">
        <f t="shared" si="24"/>
        <v>0</v>
      </c>
      <c r="W29" s="16">
        <f t="shared" si="5"/>
        <v>0</v>
      </c>
      <c r="X29" s="11">
        <v>1</v>
      </c>
      <c r="Y29" s="15">
        <f t="shared" si="25"/>
        <v>2.27</v>
      </c>
      <c r="Z29" s="16">
        <f t="shared" si="6"/>
        <v>2.27</v>
      </c>
      <c r="AA29" s="11">
        <v>1</v>
      </c>
      <c r="AB29" s="15">
        <f t="shared" si="26"/>
        <v>2.27</v>
      </c>
      <c r="AC29" s="16">
        <f t="shared" si="7"/>
        <v>2.27</v>
      </c>
      <c r="AD29" s="15">
        <v>0</v>
      </c>
      <c r="AE29" s="15">
        <f t="shared" si="27"/>
        <v>0</v>
      </c>
      <c r="AF29" s="16">
        <f t="shared" si="8"/>
        <v>0</v>
      </c>
      <c r="AG29" s="15">
        <v>0</v>
      </c>
      <c r="AH29" s="15">
        <f t="shared" si="28"/>
        <v>0</v>
      </c>
      <c r="AI29" s="16">
        <f t="shared" si="9"/>
        <v>0</v>
      </c>
      <c r="AJ29" s="15">
        <v>0</v>
      </c>
      <c r="AK29" s="15">
        <f t="shared" si="29"/>
        <v>0</v>
      </c>
      <c r="AL29" s="16">
        <f t="shared" si="10"/>
        <v>0</v>
      </c>
      <c r="AM29" s="15">
        <v>0</v>
      </c>
      <c r="AN29" s="15">
        <f t="shared" si="30"/>
        <v>0</v>
      </c>
      <c r="AO29" s="16">
        <f t="shared" si="11"/>
        <v>0</v>
      </c>
      <c r="AP29" s="15">
        <v>1</v>
      </c>
      <c r="AQ29" s="15">
        <f t="shared" si="31"/>
        <v>2.27</v>
      </c>
      <c r="AR29" s="16">
        <f t="shared" si="12"/>
        <v>2.27</v>
      </c>
      <c r="AS29" s="15">
        <v>1</v>
      </c>
      <c r="AT29" s="15">
        <f t="shared" si="32"/>
        <v>2.27</v>
      </c>
      <c r="AU29" s="16">
        <f t="shared" si="13"/>
        <v>2.27</v>
      </c>
      <c r="AV29" s="15">
        <v>0</v>
      </c>
      <c r="AW29" s="15">
        <f t="shared" si="33"/>
        <v>0</v>
      </c>
      <c r="AX29" s="16">
        <f t="shared" si="14"/>
        <v>0</v>
      </c>
      <c r="AY29" s="15">
        <v>2</v>
      </c>
      <c r="AZ29" s="15">
        <f t="shared" si="34"/>
        <v>4.54</v>
      </c>
      <c r="BA29" s="16">
        <f t="shared" si="15"/>
        <v>4.54</v>
      </c>
      <c r="BB29" s="15">
        <v>0</v>
      </c>
      <c r="BC29" s="15">
        <f t="shared" si="35"/>
        <v>0</v>
      </c>
      <c r="BD29" s="16">
        <f t="shared" si="16"/>
        <v>0</v>
      </c>
      <c r="BE29" s="15">
        <v>0</v>
      </c>
      <c r="BF29" s="15">
        <f t="shared" si="36"/>
        <v>0</v>
      </c>
      <c r="BG29" s="16">
        <f t="shared" si="17"/>
        <v>0</v>
      </c>
      <c r="BH29" s="15">
        <v>0</v>
      </c>
      <c r="BI29" s="15">
        <f t="shared" si="37"/>
        <v>0</v>
      </c>
      <c r="BJ29" s="16">
        <f t="shared" si="18"/>
        <v>0</v>
      </c>
    </row>
    <row r="30" spans="1:62" s="58" customFormat="1" ht="19.5">
      <c r="A30" s="9" t="s">
        <v>105</v>
      </c>
      <c r="B30" s="76" t="s">
        <v>104</v>
      </c>
      <c r="C30" s="77"/>
      <c r="D30" s="78"/>
      <c r="E30" s="81"/>
      <c r="F30" s="15">
        <v>0</v>
      </c>
      <c r="G30" s="15">
        <f>E30*F30</f>
        <v>0</v>
      </c>
      <c r="H30" s="16">
        <f t="shared" si="0"/>
        <v>0</v>
      </c>
      <c r="I30" s="15">
        <v>0</v>
      </c>
      <c r="J30" s="15">
        <f>E30*I30</f>
        <v>0</v>
      </c>
      <c r="K30" s="16">
        <f t="shared" si="1"/>
        <v>0</v>
      </c>
      <c r="L30" s="15">
        <v>0</v>
      </c>
      <c r="M30" s="15">
        <f>E30*L30</f>
        <v>0</v>
      </c>
      <c r="N30" s="16">
        <f t="shared" si="2"/>
        <v>0</v>
      </c>
      <c r="O30" s="15">
        <v>0</v>
      </c>
      <c r="P30" s="15">
        <f>E30*O30</f>
        <v>0</v>
      </c>
      <c r="Q30" s="16">
        <f t="shared" si="3"/>
        <v>0</v>
      </c>
      <c r="R30" s="11">
        <v>0</v>
      </c>
      <c r="S30" s="15">
        <f>E30*R30</f>
        <v>0</v>
      </c>
      <c r="T30" s="16">
        <f t="shared" si="4"/>
        <v>0</v>
      </c>
      <c r="U30" s="11">
        <v>0</v>
      </c>
      <c r="V30" s="15">
        <f>E30*U30</f>
        <v>0</v>
      </c>
      <c r="W30" s="16">
        <f t="shared" si="5"/>
        <v>0</v>
      </c>
      <c r="X30" s="11">
        <v>0</v>
      </c>
      <c r="Y30" s="15">
        <f>E30*X30</f>
        <v>0</v>
      </c>
      <c r="Z30" s="16">
        <f t="shared" si="6"/>
        <v>0</v>
      </c>
      <c r="AA30" s="11">
        <v>0</v>
      </c>
      <c r="AB30" s="15">
        <f>E30*AA30</f>
        <v>0</v>
      </c>
      <c r="AC30" s="16">
        <f t="shared" si="7"/>
        <v>0</v>
      </c>
      <c r="AD30" s="15">
        <v>0</v>
      </c>
      <c r="AE30" s="15">
        <f>E30*AD30</f>
        <v>0</v>
      </c>
      <c r="AF30" s="16">
        <f t="shared" si="8"/>
        <v>0</v>
      </c>
      <c r="AG30" s="15">
        <v>0</v>
      </c>
      <c r="AH30" s="15">
        <f>E30*AG30</f>
        <v>0</v>
      </c>
      <c r="AI30" s="16">
        <f t="shared" si="9"/>
        <v>0</v>
      </c>
      <c r="AJ30" s="15">
        <v>0</v>
      </c>
      <c r="AK30" s="15">
        <f>E30*AJ30</f>
        <v>0</v>
      </c>
      <c r="AL30" s="16">
        <f t="shared" si="10"/>
        <v>0</v>
      </c>
      <c r="AM30" s="15">
        <v>0</v>
      </c>
      <c r="AN30" s="15">
        <f>E30*AM30</f>
        <v>0</v>
      </c>
      <c r="AO30" s="16">
        <f t="shared" si="11"/>
        <v>0</v>
      </c>
      <c r="AP30" s="15">
        <v>0</v>
      </c>
      <c r="AQ30" s="15">
        <f>E30*AP30</f>
        <v>0</v>
      </c>
      <c r="AR30" s="16">
        <f t="shared" si="12"/>
        <v>0</v>
      </c>
      <c r="AS30" s="15">
        <v>0</v>
      </c>
      <c r="AT30" s="15">
        <f>E30*AS30</f>
        <v>0</v>
      </c>
      <c r="AU30" s="16">
        <f t="shared" si="13"/>
        <v>0</v>
      </c>
      <c r="AV30" s="15">
        <v>0</v>
      </c>
      <c r="AW30" s="15">
        <f>E30*AV30</f>
        <v>0</v>
      </c>
      <c r="AX30" s="16">
        <f t="shared" si="14"/>
        <v>0</v>
      </c>
      <c r="AY30" s="15">
        <v>0</v>
      </c>
      <c r="AZ30" s="15">
        <f>E30*AY30</f>
        <v>0</v>
      </c>
      <c r="BA30" s="16">
        <f t="shared" si="15"/>
        <v>0</v>
      </c>
      <c r="BB30" s="15">
        <v>0</v>
      </c>
      <c r="BC30" s="15">
        <f>E30*BB30</f>
        <v>0</v>
      </c>
      <c r="BD30" s="16">
        <f t="shared" si="16"/>
        <v>0</v>
      </c>
      <c r="BE30" s="15">
        <v>0</v>
      </c>
      <c r="BF30" s="15">
        <f>H30*BE30</f>
        <v>0</v>
      </c>
      <c r="BG30" s="16">
        <f t="shared" si="17"/>
        <v>0</v>
      </c>
      <c r="BH30" s="15">
        <v>0</v>
      </c>
      <c r="BI30" s="15">
        <f>K30*BH30</f>
        <v>0</v>
      </c>
      <c r="BJ30" s="16">
        <f t="shared" si="18"/>
        <v>0</v>
      </c>
    </row>
    <row r="31" spans="1:62" s="58" customFormat="1" ht="19.5">
      <c r="A31" s="9" t="s">
        <v>106</v>
      </c>
      <c r="B31" s="76" t="s">
        <v>107</v>
      </c>
      <c r="C31" s="77" t="s">
        <v>108</v>
      </c>
      <c r="D31" s="78">
        <v>3</v>
      </c>
      <c r="E31" s="81">
        <v>3</v>
      </c>
      <c r="F31" s="15">
        <v>2</v>
      </c>
      <c r="G31" s="15">
        <f>E31*F31</f>
        <v>6</v>
      </c>
      <c r="H31" s="16">
        <f t="shared" si="0"/>
        <v>6</v>
      </c>
      <c r="I31" s="15">
        <v>2</v>
      </c>
      <c r="J31" s="15">
        <f>E31*I31</f>
        <v>6</v>
      </c>
      <c r="K31" s="16">
        <f t="shared" si="1"/>
        <v>6</v>
      </c>
      <c r="L31" s="15">
        <v>0</v>
      </c>
      <c r="M31" s="15">
        <f>E31*L31</f>
        <v>0</v>
      </c>
      <c r="N31" s="16">
        <f t="shared" si="2"/>
        <v>0</v>
      </c>
      <c r="O31" s="15">
        <v>2</v>
      </c>
      <c r="P31" s="15">
        <f>E31*O31</f>
        <v>6</v>
      </c>
      <c r="Q31" s="16">
        <f t="shared" si="3"/>
        <v>6</v>
      </c>
      <c r="R31" s="11">
        <v>2</v>
      </c>
      <c r="S31" s="15">
        <f>E31*R31</f>
        <v>6</v>
      </c>
      <c r="T31" s="16">
        <f t="shared" si="4"/>
        <v>6</v>
      </c>
      <c r="U31" s="11">
        <v>0</v>
      </c>
      <c r="V31" s="15">
        <f>E31*U31</f>
        <v>0</v>
      </c>
      <c r="W31" s="16">
        <f t="shared" si="5"/>
        <v>0</v>
      </c>
      <c r="X31" s="11">
        <v>0</v>
      </c>
      <c r="Y31" s="15">
        <f>E31*X31</f>
        <v>0</v>
      </c>
      <c r="Z31" s="16">
        <f t="shared" si="6"/>
        <v>0</v>
      </c>
      <c r="AA31" s="11">
        <v>0</v>
      </c>
      <c r="AB31" s="15">
        <f>E31*AA31</f>
        <v>0</v>
      </c>
      <c r="AC31" s="16">
        <f t="shared" si="7"/>
        <v>0</v>
      </c>
      <c r="AD31" s="15">
        <v>0</v>
      </c>
      <c r="AE31" s="15">
        <f>E31*AD31</f>
        <v>0</v>
      </c>
      <c r="AF31" s="16">
        <f t="shared" si="8"/>
        <v>0</v>
      </c>
      <c r="AG31" s="15">
        <v>0</v>
      </c>
      <c r="AH31" s="15">
        <f>E31*AG31</f>
        <v>0</v>
      </c>
      <c r="AI31" s="16">
        <f t="shared" si="9"/>
        <v>0</v>
      </c>
      <c r="AJ31" s="15">
        <v>2</v>
      </c>
      <c r="AK31" s="15">
        <f>E31*AJ31</f>
        <v>6</v>
      </c>
      <c r="AL31" s="16">
        <f t="shared" si="10"/>
        <v>6</v>
      </c>
      <c r="AM31" s="15">
        <v>0</v>
      </c>
      <c r="AN31" s="15">
        <f>E31*AM31</f>
        <v>0</v>
      </c>
      <c r="AO31" s="16">
        <f t="shared" si="11"/>
        <v>0</v>
      </c>
      <c r="AP31" s="15">
        <v>2</v>
      </c>
      <c r="AQ31" s="15">
        <f>E31*AP31</f>
        <v>6</v>
      </c>
      <c r="AR31" s="16">
        <f t="shared" si="12"/>
        <v>6</v>
      </c>
      <c r="AS31" s="15">
        <v>0</v>
      </c>
      <c r="AT31" s="15">
        <f>E31*AS31</f>
        <v>0</v>
      </c>
      <c r="AU31" s="16">
        <f t="shared" si="13"/>
        <v>0</v>
      </c>
      <c r="AV31" s="15">
        <v>0</v>
      </c>
      <c r="AW31" s="15">
        <f>E31*AV31</f>
        <v>0</v>
      </c>
      <c r="AX31" s="16">
        <f t="shared" si="14"/>
        <v>0</v>
      </c>
      <c r="AY31" s="15">
        <v>0</v>
      </c>
      <c r="AZ31" s="15">
        <f>E31*AY31</f>
        <v>0</v>
      </c>
      <c r="BA31" s="16">
        <f t="shared" si="15"/>
        <v>0</v>
      </c>
      <c r="BB31" s="15">
        <v>0</v>
      </c>
      <c r="BC31" s="15">
        <f>E31*BB31</f>
        <v>0</v>
      </c>
      <c r="BD31" s="16">
        <f t="shared" si="16"/>
        <v>0</v>
      </c>
      <c r="BE31" s="15">
        <v>0</v>
      </c>
      <c r="BF31" s="15">
        <f>H31*BE31</f>
        <v>0</v>
      </c>
      <c r="BG31" s="16">
        <f t="shared" si="17"/>
        <v>0</v>
      </c>
      <c r="BH31" s="15">
        <v>0</v>
      </c>
      <c r="BI31" s="15">
        <f>K31*BH31</f>
        <v>0</v>
      </c>
      <c r="BJ31" s="16">
        <f t="shared" si="18"/>
        <v>0</v>
      </c>
    </row>
    <row r="32" spans="1:62" s="58" customFormat="1" ht="19.5">
      <c r="A32" s="9" t="s">
        <v>112</v>
      </c>
      <c r="B32" s="76" t="s">
        <v>107</v>
      </c>
      <c r="C32" s="77" t="s">
        <v>109</v>
      </c>
      <c r="D32" s="78">
        <v>5</v>
      </c>
      <c r="E32" s="81">
        <v>5</v>
      </c>
      <c r="F32" s="15">
        <v>0</v>
      </c>
      <c r="G32" s="15">
        <f>E32*F32</f>
        <v>0</v>
      </c>
      <c r="H32" s="16">
        <f t="shared" si="0"/>
        <v>0</v>
      </c>
      <c r="I32" s="15">
        <v>0</v>
      </c>
      <c r="J32" s="15">
        <f>E32*I32</f>
        <v>0</v>
      </c>
      <c r="K32" s="16">
        <f t="shared" si="1"/>
        <v>0</v>
      </c>
      <c r="L32" s="15">
        <v>2</v>
      </c>
      <c r="M32" s="15">
        <f>E32*L32</f>
        <v>10</v>
      </c>
      <c r="N32" s="16">
        <f t="shared" si="2"/>
        <v>10</v>
      </c>
      <c r="O32" s="15">
        <v>0</v>
      </c>
      <c r="P32" s="15">
        <f>E32*O32</f>
        <v>0</v>
      </c>
      <c r="Q32" s="16">
        <f t="shared" si="3"/>
        <v>0</v>
      </c>
      <c r="R32" s="11">
        <v>0</v>
      </c>
      <c r="S32" s="15">
        <f>E32*R32</f>
        <v>0</v>
      </c>
      <c r="T32" s="16">
        <f t="shared" si="4"/>
        <v>0</v>
      </c>
      <c r="U32" s="11">
        <v>0</v>
      </c>
      <c r="V32" s="15">
        <f>E32*U32</f>
        <v>0</v>
      </c>
      <c r="W32" s="16">
        <f t="shared" si="5"/>
        <v>0</v>
      </c>
      <c r="X32" s="11">
        <v>0</v>
      </c>
      <c r="Y32" s="15">
        <f>E32*X32</f>
        <v>0</v>
      </c>
      <c r="Z32" s="16">
        <f t="shared" si="6"/>
        <v>0</v>
      </c>
      <c r="AA32" s="11">
        <v>0</v>
      </c>
      <c r="AB32" s="15">
        <f>E32*AA32</f>
        <v>0</v>
      </c>
      <c r="AC32" s="16">
        <f t="shared" si="7"/>
        <v>0</v>
      </c>
      <c r="AD32" s="15">
        <v>0</v>
      </c>
      <c r="AE32" s="15">
        <f>E32*AD32</f>
        <v>0</v>
      </c>
      <c r="AF32" s="16">
        <f t="shared" si="8"/>
        <v>0</v>
      </c>
      <c r="AG32" s="15">
        <v>0</v>
      </c>
      <c r="AH32" s="15">
        <f>E32*AG32</f>
        <v>0</v>
      </c>
      <c r="AI32" s="16">
        <f t="shared" si="9"/>
        <v>0</v>
      </c>
      <c r="AJ32" s="15">
        <v>0</v>
      </c>
      <c r="AK32" s="15">
        <f>E32*AJ32</f>
        <v>0</v>
      </c>
      <c r="AL32" s="16">
        <f t="shared" si="10"/>
        <v>0</v>
      </c>
      <c r="AM32" s="15">
        <v>0</v>
      </c>
      <c r="AN32" s="15">
        <f>E32*AM32</f>
        <v>0</v>
      </c>
      <c r="AO32" s="16">
        <f t="shared" si="11"/>
        <v>0</v>
      </c>
      <c r="AP32" s="15">
        <v>0</v>
      </c>
      <c r="AQ32" s="15">
        <f>E32*AP32</f>
        <v>0</v>
      </c>
      <c r="AR32" s="16">
        <f t="shared" si="12"/>
        <v>0</v>
      </c>
      <c r="AS32" s="15">
        <v>0</v>
      </c>
      <c r="AT32" s="15">
        <f>E32*AS32</f>
        <v>0</v>
      </c>
      <c r="AU32" s="16">
        <f t="shared" si="13"/>
        <v>0</v>
      </c>
      <c r="AV32" s="15">
        <v>0</v>
      </c>
      <c r="AW32" s="15">
        <f>E32*AV32</f>
        <v>0</v>
      </c>
      <c r="AX32" s="16">
        <f t="shared" si="14"/>
        <v>0</v>
      </c>
      <c r="AY32" s="15">
        <v>0</v>
      </c>
      <c r="AZ32" s="15">
        <f>E32*AY32</f>
        <v>0</v>
      </c>
      <c r="BA32" s="16">
        <f t="shared" si="15"/>
        <v>0</v>
      </c>
      <c r="BB32" s="15">
        <v>2</v>
      </c>
      <c r="BC32" s="15">
        <f>E32*BB32</f>
        <v>10</v>
      </c>
      <c r="BD32" s="16">
        <f t="shared" si="16"/>
        <v>10</v>
      </c>
      <c r="BE32" s="15">
        <v>0</v>
      </c>
      <c r="BF32" s="15">
        <f>H32*BE32</f>
        <v>0</v>
      </c>
      <c r="BG32" s="16">
        <f t="shared" si="17"/>
        <v>0</v>
      </c>
      <c r="BH32" s="15">
        <v>0</v>
      </c>
      <c r="BI32" s="15">
        <f>K32*BH32</f>
        <v>0</v>
      </c>
      <c r="BJ32" s="16">
        <f t="shared" si="18"/>
        <v>0</v>
      </c>
    </row>
    <row r="33" spans="1:62" s="58" customFormat="1" ht="19.5">
      <c r="A33" s="9" t="s">
        <v>113</v>
      </c>
      <c r="B33" s="76" t="s">
        <v>110</v>
      </c>
      <c r="C33" s="77" t="s">
        <v>111</v>
      </c>
      <c r="D33" s="78">
        <v>1.74</v>
      </c>
      <c r="E33" s="78">
        <v>1.74</v>
      </c>
      <c r="F33" s="15">
        <v>2</v>
      </c>
      <c r="G33" s="15">
        <f>E33*F33</f>
        <v>3.48</v>
      </c>
      <c r="H33" s="16">
        <f t="shared" si="0"/>
        <v>3.48</v>
      </c>
      <c r="I33" s="15">
        <v>1</v>
      </c>
      <c r="J33" s="15">
        <f>E33*I33</f>
        <v>1.74</v>
      </c>
      <c r="K33" s="16">
        <f t="shared" si="1"/>
        <v>1.74</v>
      </c>
      <c r="L33" s="15">
        <v>2</v>
      </c>
      <c r="M33" s="15">
        <f>E33*L33</f>
        <v>3.48</v>
      </c>
      <c r="N33" s="16">
        <f t="shared" si="2"/>
        <v>3.48</v>
      </c>
      <c r="O33" s="15">
        <v>2</v>
      </c>
      <c r="P33" s="15">
        <f>E33*O33</f>
        <v>3.48</v>
      </c>
      <c r="Q33" s="16">
        <f t="shared" si="3"/>
        <v>3.48</v>
      </c>
      <c r="R33" s="11">
        <v>4</v>
      </c>
      <c r="S33" s="15">
        <f>E33*R33</f>
        <v>6.96</v>
      </c>
      <c r="T33" s="16">
        <f t="shared" si="4"/>
        <v>6.96</v>
      </c>
      <c r="U33" s="11">
        <v>0</v>
      </c>
      <c r="V33" s="15">
        <f>E33*U33</f>
        <v>0</v>
      </c>
      <c r="W33" s="16">
        <f t="shared" si="5"/>
        <v>0</v>
      </c>
      <c r="X33" s="11">
        <v>1</v>
      </c>
      <c r="Y33" s="15">
        <f>E33*X33</f>
        <v>1.74</v>
      </c>
      <c r="Z33" s="16">
        <f t="shared" si="6"/>
        <v>1.74</v>
      </c>
      <c r="AA33" s="11">
        <v>0</v>
      </c>
      <c r="AB33" s="15">
        <f>E33*AA33</f>
        <v>0</v>
      </c>
      <c r="AC33" s="16">
        <f t="shared" si="7"/>
        <v>0</v>
      </c>
      <c r="AD33" s="15">
        <v>0</v>
      </c>
      <c r="AE33" s="15">
        <f>E33*AD33</f>
        <v>0</v>
      </c>
      <c r="AF33" s="16">
        <f t="shared" si="8"/>
        <v>0</v>
      </c>
      <c r="AG33" s="15">
        <v>2</v>
      </c>
      <c r="AH33" s="15">
        <f>E33*AG33</f>
        <v>3.48</v>
      </c>
      <c r="AI33" s="16">
        <f t="shared" si="9"/>
        <v>3.48</v>
      </c>
      <c r="AJ33" s="15">
        <v>3</v>
      </c>
      <c r="AK33" s="15">
        <f>E33*AJ33</f>
        <v>5.22</v>
      </c>
      <c r="AL33" s="16">
        <f t="shared" si="10"/>
        <v>5.22</v>
      </c>
      <c r="AM33" s="15">
        <v>2</v>
      </c>
      <c r="AN33" s="15">
        <f>E33*AM33</f>
        <v>3.48</v>
      </c>
      <c r="AO33" s="16">
        <f t="shared" si="11"/>
        <v>3.48</v>
      </c>
      <c r="AP33" s="15">
        <v>4</v>
      </c>
      <c r="AQ33" s="15">
        <f>E33*AP33</f>
        <v>6.96</v>
      </c>
      <c r="AR33" s="16">
        <f t="shared" si="12"/>
        <v>6.96</v>
      </c>
      <c r="AS33" s="15">
        <v>2</v>
      </c>
      <c r="AT33" s="15">
        <f>E33*AS33</f>
        <v>3.48</v>
      </c>
      <c r="AU33" s="16">
        <f t="shared" si="13"/>
        <v>3.48</v>
      </c>
      <c r="AV33" s="15">
        <v>0</v>
      </c>
      <c r="AW33" s="15">
        <f>E33*AV33</f>
        <v>0</v>
      </c>
      <c r="AX33" s="16">
        <f t="shared" si="14"/>
        <v>0</v>
      </c>
      <c r="AY33" s="15">
        <v>0</v>
      </c>
      <c r="AZ33" s="15">
        <f>E33*AY33</f>
        <v>0</v>
      </c>
      <c r="BA33" s="16">
        <f t="shared" si="15"/>
        <v>0</v>
      </c>
      <c r="BB33" s="15">
        <v>0</v>
      </c>
      <c r="BC33" s="15">
        <f>E33*BB33</f>
        <v>0</v>
      </c>
      <c r="BD33" s="16">
        <f t="shared" si="16"/>
        <v>0</v>
      </c>
      <c r="BE33" s="15">
        <v>0</v>
      </c>
      <c r="BF33" s="15">
        <f>H33*BE33</f>
        <v>0</v>
      </c>
      <c r="BG33" s="16">
        <f t="shared" si="17"/>
        <v>0</v>
      </c>
      <c r="BH33" s="15">
        <v>0</v>
      </c>
      <c r="BI33" s="15">
        <f>K33*BH33</f>
        <v>0</v>
      </c>
      <c r="BJ33" s="16">
        <f t="shared" si="18"/>
        <v>0</v>
      </c>
    </row>
    <row r="34" spans="1:62" s="58" customFormat="1" ht="13.5">
      <c r="A34" s="9"/>
      <c r="B34" s="82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1"/>
      <c r="S34" s="15"/>
      <c r="T34" s="16"/>
      <c r="U34" s="11"/>
      <c r="V34" s="15"/>
      <c r="W34" s="16"/>
      <c r="X34" s="11"/>
      <c r="Y34" s="15"/>
      <c r="Z34" s="16"/>
      <c r="AA34" s="11"/>
      <c r="AB34" s="15"/>
      <c r="AC34" s="16"/>
      <c r="AD34" s="15"/>
      <c r="AE34" s="15"/>
      <c r="AF34" s="16"/>
      <c r="AG34" s="15"/>
      <c r="AH34" s="15"/>
      <c r="AI34" s="16"/>
      <c r="AJ34" s="15"/>
      <c r="AK34" s="15"/>
      <c r="AL34" s="16"/>
      <c r="AM34" s="15"/>
      <c r="AN34" s="15"/>
      <c r="AO34" s="16"/>
      <c r="AP34" s="15"/>
      <c r="AQ34" s="15"/>
      <c r="AR34" s="16"/>
      <c r="AS34" s="15"/>
      <c r="AT34" s="15"/>
      <c r="AU34" s="16"/>
      <c r="AV34" s="15"/>
      <c r="AW34" s="15"/>
      <c r="AX34" s="16"/>
      <c r="AY34" s="15"/>
      <c r="AZ34" s="15"/>
      <c r="BA34" s="16"/>
      <c r="BB34" s="15"/>
      <c r="BC34" s="15"/>
      <c r="BD34" s="16"/>
      <c r="BE34" s="15"/>
      <c r="BF34" s="15"/>
      <c r="BG34" s="16"/>
      <c r="BH34" s="15"/>
      <c r="BI34" s="15"/>
      <c r="BJ34" s="16"/>
    </row>
    <row r="35" spans="1:62" s="58" customFormat="1" ht="13.5">
      <c r="A35" s="9"/>
      <c r="B35" s="82"/>
      <c r="F35" s="15"/>
      <c r="G35" s="15"/>
      <c r="H35" s="16"/>
      <c r="I35" s="15"/>
      <c r="J35" s="15"/>
      <c r="K35" s="16"/>
      <c r="L35" s="71"/>
      <c r="M35" s="15"/>
      <c r="N35" s="16"/>
      <c r="O35" s="15"/>
      <c r="P35" s="15"/>
      <c r="Q35" s="16"/>
      <c r="R35" s="11"/>
      <c r="S35" s="15"/>
      <c r="T35" s="16"/>
      <c r="U35" s="11"/>
      <c r="V35" s="15"/>
      <c r="W35" s="16"/>
      <c r="X35" s="11"/>
      <c r="Y35" s="15"/>
      <c r="Z35" s="16"/>
      <c r="AA35" s="11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5"/>
      <c r="AN35" s="15"/>
      <c r="AO35" s="16"/>
      <c r="AP35" s="15"/>
      <c r="AQ35" s="15"/>
      <c r="AR35" s="16"/>
      <c r="AS35" s="15"/>
      <c r="AT35" s="15"/>
      <c r="AU35" s="16"/>
      <c r="AV35" s="15"/>
      <c r="AW35" s="15"/>
      <c r="AX35" s="16"/>
      <c r="AY35" s="15"/>
      <c r="AZ35" s="15"/>
      <c r="BA35" s="16"/>
      <c r="BB35" s="15"/>
      <c r="BC35" s="15"/>
      <c r="BD35" s="16"/>
      <c r="BE35" s="15"/>
      <c r="BF35" s="15"/>
      <c r="BG35" s="16"/>
      <c r="BH35" s="15"/>
      <c r="BI35" s="15"/>
      <c r="BJ35" s="16"/>
    </row>
    <row r="36" spans="1:62" ht="15.75">
      <c r="A36" s="9"/>
      <c r="B36" s="84" t="s">
        <v>57</v>
      </c>
      <c r="C36" s="58"/>
      <c r="D36" s="10">
        <v>10</v>
      </c>
      <c r="E36" s="58"/>
      <c r="F36" s="15">
        <v>0.5</v>
      </c>
      <c r="G36" s="15">
        <f>D36*F36</f>
        <v>5</v>
      </c>
      <c r="H36" s="16">
        <f>SUM(G36)</f>
        <v>5</v>
      </c>
      <c r="I36" s="15">
        <v>0</v>
      </c>
      <c r="J36" s="15">
        <f>D36*I36</f>
        <v>0</v>
      </c>
      <c r="K36" s="16">
        <f>SUM(J36)</f>
        <v>0</v>
      </c>
      <c r="L36" s="71">
        <v>1.5</v>
      </c>
      <c r="M36" s="15">
        <f>D36*L36</f>
        <v>15</v>
      </c>
      <c r="N36" s="16">
        <f>SUM(M36)</f>
        <v>15</v>
      </c>
      <c r="O36" s="15">
        <v>0.75</v>
      </c>
      <c r="P36" s="15">
        <f>D36*O36</f>
        <v>7.5</v>
      </c>
      <c r="Q36" s="16">
        <f>P36</f>
        <v>7.5</v>
      </c>
      <c r="R36" s="55">
        <v>1</v>
      </c>
      <c r="S36" s="15">
        <f>D36*R36</f>
        <v>10</v>
      </c>
      <c r="T36" s="16">
        <f>SUM(S36)</f>
        <v>10</v>
      </c>
      <c r="U36" s="15">
        <v>1</v>
      </c>
      <c r="V36" s="15">
        <f>D36*U36</f>
        <v>10</v>
      </c>
      <c r="W36" s="16">
        <f>SUM(V36)</f>
        <v>10</v>
      </c>
      <c r="X36" s="15">
        <v>1</v>
      </c>
      <c r="Y36" s="15">
        <f>D36*X36</f>
        <v>10</v>
      </c>
      <c r="Z36" s="16">
        <f>SUM(Y36)</f>
        <v>10</v>
      </c>
      <c r="AA36" s="56">
        <v>1</v>
      </c>
      <c r="AB36" s="15">
        <f>D36*AA36</f>
        <v>10</v>
      </c>
      <c r="AC36" s="16">
        <f>SUM(AB36)</f>
        <v>10</v>
      </c>
      <c r="AD36" s="15">
        <v>1</v>
      </c>
      <c r="AE36" s="15">
        <f>D36*AD36</f>
        <v>10</v>
      </c>
      <c r="AF36" s="16">
        <f>SUM(AE36)</f>
        <v>10</v>
      </c>
      <c r="AG36" s="57">
        <v>1</v>
      </c>
      <c r="AH36" s="15">
        <f>D36*AG36</f>
        <v>10</v>
      </c>
      <c r="AI36" s="16">
        <f>SUM(AH36)</f>
        <v>10</v>
      </c>
      <c r="AJ36" s="57">
        <v>0.5</v>
      </c>
      <c r="AK36" s="15">
        <f>D36*AJ36</f>
        <v>5</v>
      </c>
      <c r="AL36" s="16">
        <f>AK36</f>
        <v>5</v>
      </c>
      <c r="AM36" s="57">
        <v>1</v>
      </c>
      <c r="AN36" s="15">
        <f>D36*AM36</f>
        <v>10</v>
      </c>
      <c r="AO36" s="16">
        <f>AN36</f>
        <v>10</v>
      </c>
      <c r="AP36" s="15">
        <v>0</v>
      </c>
      <c r="AQ36" s="15">
        <f>D36*AP36</f>
        <v>0</v>
      </c>
      <c r="AR36" s="16">
        <f>AQ36</f>
        <v>0</v>
      </c>
      <c r="AS36" s="15">
        <v>1</v>
      </c>
      <c r="AT36" s="15">
        <f>D36*AS36</f>
        <v>10</v>
      </c>
      <c r="AU36" s="16">
        <f>AT36</f>
        <v>10</v>
      </c>
      <c r="AV36" s="57">
        <v>1</v>
      </c>
      <c r="AW36" s="15">
        <f>D36*AV36</f>
        <v>10</v>
      </c>
      <c r="AX36" s="16">
        <f>SUM(AW36)</f>
        <v>10</v>
      </c>
      <c r="AY36" s="15">
        <v>2</v>
      </c>
      <c r="AZ36" s="15">
        <f>D36*AY36</f>
        <v>20</v>
      </c>
      <c r="BA36" s="16">
        <f>AZ36</f>
        <v>20</v>
      </c>
      <c r="BB36" s="15">
        <v>0.25</v>
      </c>
      <c r="BC36" s="15">
        <f>D36*BB36</f>
        <v>2.5</v>
      </c>
      <c r="BD36" s="16">
        <f>BC36</f>
        <v>2.5</v>
      </c>
      <c r="BE36" s="15"/>
      <c r="BF36" s="15">
        <f>H36*BE36</f>
        <v>0</v>
      </c>
      <c r="BG36" s="16">
        <f>BF36</f>
        <v>0</v>
      </c>
      <c r="BH36" s="15"/>
      <c r="BI36" s="15">
        <f>K36*BH36</f>
        <v>0</v>
      </c>
      <c r="BJ36" s="16">
        <f>BI36</f>
        <v>0</v>
      </c>
    </row>
    <row r="37" spans="1:62" ht="17.25" thickBot="1">
      <c r="A37" s="9"/>
      <c r="B37" s="82"/>
      <c r="C37" s="58"/>
      <c r="D37" s="67"/>
      <c r="E37" s="58"/>
      <c r="F37" s="19"/>
      <c r="G37" s="20"/>
      <c r="H37" s="21"/>
      <c r="I37" s="19"/>
      <c r="J37" s="20"/>
      <c r="K37" s="21"/>
      <c r="L37" s="72"/>
      <c r="M37" s="20"/>
      <c r="N37" s="22"/>
      <c r="O37" s="19"/>
      <c r="P37" s="20"/>
      <c r="Q37" s="23"/>
      <c r="R37" s="19"/>
      <c r="S37" s="20"/>
      <c r="T37" s="24"/>
      <c r="U37" s="19"/>
      <c r="V37" s="20"/>
      <c r="W37" s="21"/>
      <c r="X37" s="19"/>
      <c r="Y37" s="20"/>
      <c r="Z37" s="21"/>
      <c r="AA37" s="19"/>
      <c r="AB37" s="20"/>
      <c r="AC37" s="21"/>
      <c r="AD37" s="19"/>
      <c r="AE37" s="20"/>
      <c r="AF37" s="21"/>
      <c r="AG37" s="19"/>
      <c r="AH37" s="20"/>
      <c r="AI37" s="25"/>
      <c r="AJ37" s="19"/>
      <c r="AK37" s="20"/>
      <c r="AL37" s="25"/>
      <c r="AM37" s="19"/>
      <c r="AN37" s="20"/>
      <c r="AO37" s="25"/>
      <c r="AP37" s="19"/>
      <c r="AQ37" s="20"/>
      <c r="AR37" s="25"/>
      <c r="AS37" s="19"/>
      <c r="AT37" s="20"/>
      <c r="AU37" s="25"/>
      <c r="AV37" s="19"/>
      <c r="AW37" s="20"/>
      <c r="AX37" s="21"/>
      <c r="AY37" s="19"/>
      <c r="AZ37" s="20"/>
      <c r="BA37" s="25"/>
      <c r="BB37" s="19"/>
      <c r="BC37" s="20"/>
      <c r="BD37" s="25"/>
      <c r="BE37" s="19"/>
      <c r="BF37" s="20"/>
      <c r="BG37" s="25"/>
      <c r="BH37" s="19"/>
      <c r="BI37" s="20"/>
      <c r="BJ37" s="25"/>
    </row>
    <row r="38" spans="1:62" s="35" customFormat="1" ht="16.5">
      <c r="A38" s="9"/>
      <c r="B38" s="82"/>
      <c r="C38" s="58"/>
      <c r="D38" s="28">
        <v>50</v>
      </c>
      <c r="E38" s="67"/>
      <c r="F38" s="19"/>
      <c r="G38" s="29">
        <v>0.5</v>
      </c>
      <c r="H38" s="21">
        <f>D38*G38</f>
        <v>25</v>
      </c>
      <c r="I38" s="19"/>
      <c r="J38" s="29">
        <v>0.5</v>
      </c>
      <c r="K38" s="21">
        <f>D38*J38</f>
        <v>25</v>
      </c>
      <c r="L38" s="72"/>
      <c r="M38" s="29">
        <v>1</v>
      </c>
      <c r="N38" s="30">
        <f>D38*M38</f>
        <v>50</v>
      </c>
      <c r="O38" s="19"/>
      <c r="P38" s="29">
        <v>1</v>
      </c>
      <c r="Q38" s="31">
        <f>D38*P38</f>
        <v>50</v>
      </c>
      <c r="R38" s="19"/>
      <c r="S38" s="29">
        <v>1</v>
      </c>
      <c r="T38" s="31">
        <f>D38*S38</f>
        <v>50</v>
      </c>
      <c r="U38" s="19"/>
      <c r="V38" s="29">
        <v>0.5</v>
      </c>
      <c r="W38" s="21">
        <f>D38*V38</f>
        <v>25</v>
      </c>
      <c r="X38" s="19"/>
      <c r="Y38" s="29">
        <v>0.5</v>
      </c>
      <c r="Z38" s="32">
        <f>D38*Y38</f>
        <v>25</v>
      </c>
      <c r="AA38" s="19"/>
      <c r="AB38" s="29">
        <v>1</v>
      </c>
      <c r="AC38" s="21">
        <f>D38*AB38</f>
        <v>50</v>
      </c>
      <c r="AD38" s="19"/>
      <c r="AE38" s="29">
        <v>1</v>
      </c>
      <c r="AF38" s="21">
        <f>D38*AE38</f>
        <v>50</v>
      </c>
      <c r="AG38" s="19"/>
      <c r="AH38" s="29">
        <v>0.5</v>
      </c>
      <c r="AI38" s="25">
        <f>D38*AH38</f>
        <v>25</v>
      </c>
      <c r="AJ38" s="19"/>
      <c r="AK38" s="29">
        <v>0.5</v>
      </c>
      <c r="AL38" s="25">
        <f>D38*AK38</f>
        <v>25</v>
      </c>
      <c r="AM38" s="19"/>
      <c r="AN38" s="29">
        <v>0.5</v>
      </c>
      <c r="AO38" s="25">
        <f>AN38*D38</f>
        <v>25</v>
      </c>
      <c r="AP38" s="33"/>
      <c r="AQ38" s="33">
        <v>1</v>
      </c>
      <c r="AR38" s="25">
        <f>AQ38*D38</f>
        <v>50</v>
      </c>
      <c r="AS38" s="33"/>
      <c r="AT38" s="33">
        <v>1</v>
      </c>
      <c r="AU38" s="25">
        <f>AT38*D38</f>
        <v>50</v>
      </c>
      <c r="AV38" s="19"/>
      <c r="AW38" s="29">
        <v>0.5</v>
      </c>
      <c r="AX38" s="21">
        <f>D38*AW38</f>
        <v>25</v>
      </c>
      <c r="AY38" s="19"/>
      <c r="AZ38" s="34">
        <v>1</v>
      </c>
      <c r="BA38" s="25">
        <f>AZ38*D38</f>
        <v>50</v>
      </c>
      <c r="BB38" s="19"/>
      <c r="BC38" s="34">
        <v>1</v>
      </c>
      <c r="BD38" s="25">
        <f>BC38*D38</f>
        <v>50</v>
      </c>
      <c r="BE38" s="19"/>
      <c r="BF38" s="34">
        <v>0.5</v>
      </c>
      <c r="BG38" s="25">
        <f>BF38*D38</f>
        <v>25</v>
      </c>
      <c r="BH38" s="19"/>
      <c r="BI38" s="34">
        <v>0.5</v>
      </c>
      <c r="BJ38" s="25">
        <f>BI38*D38</f>
        <v>25</v>
      </c>
    </row>
    <row r="39" spans="1:62" s="35" customFormat="1" ht="17.25" thickBot="1">
      <c r="A39" s="9"/>
      <c r="B39" s="82"/>
      <c r="C39" s="58"/>
      <c r="D39" s="28">
        <v>3</v>
      </c>
      <c r="E39" s="67"/>
      <c r="F39" s="19"/>
      <c r="G39" s="34"/>
      <c r="H39" s="21">
        <f>D39</f>
        <v>3</v>
      </c>
      <c r="I39" s="19"/>
      <c r="J39" s="34"/>
      <c r="K39" s="21">
        <f>H39</f>
        <v>3</v>
      </c>
      <c r="L39" s="72"/>
      <c r="M39" s="34"/>
      <c r="N39" s="21">
        <f>K39</f>
        <v>3</v>
      </c>
      <c r="O39" s="19"/>
      <c r="P39" s="34"/>
      <c r="Q39" s="36">
        <f>K39</f>
        <v>3</v>
      </c>
      <c r="R39" s="19"/>
      <c r="S39" s="34"/>
      <c r="T39" s="36">
        <f>D39</f>
        <v>3</v>
      </c>
      <c r="U39" s="19"/>
      <c r="V39" s="34"/>
      <c r="W39" s="21">
        <f>N39</f>
        <v>3</v>
      </c>
      <c r="X39" s="19"/>
      <c r="Y39" s="34" t="s">
        <v>114</v>
      </c>
      <c r="Z39" s="37">
        <v>9</v>
      </c>
      <c r="AA39" s="19"/>
      <c r="AB39" s="34"/>
      <c r="AC39" s="21">
        <v>3</v>
      </c>
      <c r="AD39" s="19"/>
      <c r="AE39" s="34"/>
      <c r="AF39" s="21">
        <v>3</v>
      </c>
      <c r="AG39" s="19"/>
      <c r="AH39" s="34"/>
      <c r="AI39" s="21">
        <v>3</v>
      </c>
      <c r="AJ39" s="19"/>
      <c r="AK39" s="34" t="s">
        <v>114</v>
      </c>
      <c r="AL39" s="25">
        <v>9</v>
      </c>
      <c r="AM39" s="19"/>
      <c r="AN39" s="34"/>
      <c r="AO39" s="25">
        <f>H39</f>
        <v>3</v>
      </c>
      <c r="AP39" s="19"/>
      <c r="AQ39" s="34"/>
      <c r="AR39" s="25">
        <f>N39</f>
        <v>3</v>
      </c>
      <c r="AS39" s="19"/>
      <c r="AT39" s="34"/>
      <c r="AU39" s="25">
        <f>W39</f>
        <v>3</v>
      </c>
      <c r="AV39" s="19"/>
      <c r="AW39" s="34"/>
      <c r="AX39" s="21">
        <f>D39</f>
        <v>3</v>
      </c>
      <c r="AY39" s="19"/>
      <c r="AZ39" s="34"/>
      <c r="BA39" s="25">
        <v>3</v>
      </c>
      <c r="BB39" s="19"/>
      <c r="BC39" s="34"/>
      <c r="BD39" s="25">
        <v>3</v>
      </c>
      <c r="BE39" s="19"/>
      <c r="BF39" s="34"/>
      <c r="BG39" s="25">
        <v>3</v>
      </c>
      <c r="BH39" s="19"/>
      <c r="BI39" s="34"/>
      <c r="BJ39" s="25">
        <v>3</v>
      </c>
    </row>
    <row r="40" spans="1:62" ht="17.25" thickBot="1">
      <c r="A40" s="9"/>
      <c r="B40" s="82"/>
      <c r="C40" s="66"/>
      <c r="D40" s="38" t="s">
        <v>9</v>
      </c>
      <c r="E40" s="67"/>
      <c r="F40" s="39"/>
      <c r="G40" s="40">
        <f>SUM(G6:G6)</f>
        <v>0</v>
      </c>
      <c r="H40" s="41">
        <f>SUM(H6:H39)</f>
        <v>53.532</v>
      </c>
      <c r="I40" s="39"/>
      <c r="J40" s="42">
        <f>SUM(J6:J6)</f>
        <v>0</v>
      </c>
      <c r="K40" s="41">
        <f>SUM(K6:K39)</f>
        <v>42.11</v>
      </c>
      <c r="L40" s="73"/>
      <c r="M40" s="40">
        <f>SUM(M6:M6)</f>
        <v>0</v>
      </c>
      <c r="N40" s="41">
        <f>SUM(N6:N39)</f>
        <v>95.69800000000001</v>
      </c>
      <c r="O40" s="39"/>
      <c r="P40" s="40">
        <f>SUM(P6:P6)</f>
        <v>0</v>
      </c>
      <c r="Q40" s="43">
        <f>SUM(Q6:Q39)</f>
        <v>83.764</v>
      </c>
      <c r="R40" s="39"/>
      <c r="S40" s="40">
        <f>SUM(S6:S6)</f>
        <v>0</v>
      </c>
      <c r="T40" s="43">
        <f>SUM(T6:T39)</f>
        <v>95.32900000000001</v>
      </c>
      <c r="U40" s="39"/>
      <c r="V40" s="40">
        <f>SUM(V6:V6)</f>
        <v>0</v>
      </c>
      <c r="W40" s="41">
        <f>SUM(W6:W39)</f>
        <v>43.995999999999995</v>
      </c>
      <c r="X40" s="39"/>
      <c r="Y40" s="40">
        <f>SUM(Y6:Y6)</f>
        <v>0</v>
      </c>
      <c r="Z40" s="41">
        <f>SUM(Z6:Z39)</f>
        <v>55.315</v>
      </c>
      <c r="AA40" s="39"/>
      <c r="AB40" s="40"/>
      <c r="AC40" s="41">
        <f>SUM(AC6:AC39)</f>
        <v>84.22999999999999</v>
      </c>
      <c r="AD40" s="39"/>
      <c r="AE40" s="40"/>
      <c r="AF40" s="41">
        <f>SUM(AF6:AF39)</f>
        <v>65.08500000000001</v>
      </c>
      <c r="AG40" s="39"/>
      <c r="AH40" s="40"/>
      <c r="AI40" s="41">
        <f>SUM(AI6:AI39)</f>
        <v>41.480000000000004</v>
      </c>
      <c r="AJ40" s="39"/>
      <c r="AK40" s="40"/>
      <c r="AL40" s="41">
        <f>SUM(AL6:AL39)</f>
        <v>56.789</v>
      </c>
      <c r="AM40" s="39"/>
      <c r="AN40" s="40"/>
      <c r="AO40" s="41">
        <f>SUM(AO6:AO39)</f>
        <v>47.38</v>
      </c>
      <c r="AP40" s="39"/>
      <c r="AQ40" s="40"/>
      <c r="AR40" s="41">
        <f>SUM(AR6:AR39)</f>
        <v>73.93</v>
      </c>
      <c r="AS40" s="39"/>
      <c r="AT40" s="40"/>
      <c r="AU40" s="41">
        <f>SUM(AU6:AU39)</f>
        <v>80.208</v>
      </c>
      <c r="AV40" s="39"/>
      <c r="AW40" s="40"/>
      <c r="AX40" s="41">
        <f>SUM(AX6:AX39)</f>
        <v>42.3</v>
      </c>
      <c r="AY40" s="39"/>
      <c r="AZ40" s="40"/>
      <c r="BA40" s="41">
        <f>SUM(BA6:BA38)</f>
        <v>84.97</v>
      </c>
      <c r="BB40" s="39"/>
      <c r="BC40" s="40"/>
      <c r="BD40" s="41">
        <f>SUM(BD6:BD39)</f>
        <v>68.475</v>
      </c>
      <c r="BE40" s="39"/>
      <c r="BF40" s="40"/>
      <c r="BG40" s="41">
        <f>SUM(BG6:BG39)</f>
        <v>28.7</v>
      </c>
      <c r="BH40" s="39"/>
      <c r="BI40" s="40"/>
      <c r="BJ40" s="41">
        <f>SUM(BJ6:BJ39)</f>
        <v>28.7</v>
      </c>
    </row>
    <row r="41" spans="1:62" ht="17.25" thickBot="1">
      <c r="A41" s="9"/>
      <c r="C41" s="66"/>
      <c r="D41" s="44" t="s">
        <v>10</v>
      </c>
      <c r="E41" s="67"/>
      <c r="F41" s="13"/>
      <c r="G41" s="13"/>
      <c r="H41" s="45">
        <v>92.36</v>
      </c>
      <c r="I41" s="4"/>
      <c r="J41" s="4"/>
      <c r="K41" s="46">
        <v>-19.01</v>
      </c>
      <c r="L41" s="68"/>
      <c r="M41" s="4"/>
      <c r="N41" s="46">
        <v>-44.07</v>
      </c>
      <c r="O41" s="4"/>
      <c r="P41" s="4"/>
      <c r="Q41" s="36">
        <v>47.69</v>
      </c>
      <c r="R41" s="4"/>
      <c r="S41" s="4"/>
      <c r="T41" s="36">
        <v>104.35</v>
      </c>
      <c r="U41" s="4"/>
      <c r="V41" s="4"/>
      <c r="W41" s="46">
        <v>37.32</v>
      </c>
      <c r="X41" s="4"/>
      <c r="Y41" s="4"/>
      <c r="Z41" s="45">
        <v>55.74</v>
      </c>
      <c r="AA41" s="4"/>
      <c r="AB41" s="4"/>
      <c r="AC41" s="46">
        <v>467.39</v>
      </c>
      <c r="AD41" s="4"/>
      <c r="AE41" s="4"/>
      <c r="AF41" s="46">
        <v>-74.07</v>
      </c>
      <c r="AG41" s="4"/>
      <c r="AH41" s="4"/>
      <c r="AI41" s="46">
        <v>-14.52</v>
      </c>
      <c r="AJ41" s="4"/>
      <c r="AK41" s="4"/>
      <c r="AL41" s="45">
        <v>54.04</v>
      </c>
      <c r="AM41" s="4"/>
      <c r="AN41" s="4"/>
      <c r="AO41" s="46">
        <v>92.75</v>
      </c>
      <c r="AP41" s="4"/>
      <c r="AQ41" s="4"/>
      <c r="AR41" s="46">
        <v>129.06</v>
      </c>
      <c r="AS41" s="4"/>
      <c r="AT41" s="4"/>
      <c r="AU41" s="46">
        <v>20.45</v>
      </c>
      <c r="AV41" s="4"/>
      <c r="AW41" s="4"/>
      <c r="AX41" s="46">
        <v>-28.17</v>
      </c>
      <c r="AY41" s="4"/>
      <c r="AZ41" s="4"/>
      <c r="BA41" s="46">
        <v>40.5</v>
      </c>
      <c r="BB41" s="4"/>
      <c r="BC41" s="4"/>
      <c r="BD41" s="46">
        <v>62.66</v>
      </c>
      <c r="BE41" s="4"/>
      <c r="BF41" s="4"/>
      <c r="BG41" s="46">
        <v>-62.25</v>
      </c>
      <c r="BH41" s="4"/>
      <c r="BI41" s="4"/>
      <c r="BJ41" s="46">
        <v>35.75</v>
      </c>
    </row>
    <row r="42" spans="1:62" ht="17.25" thickBot="1">
      <c r="A42" s="5"/>
      <c r="B42" s="82"/>
      <c r="C42" s="66"/>
      <c r="D42" s="47" t="s">
        <v>38</v>
      </c>
      <c r="E42" s="10"/>
      <c r="F42" s="13"/>
      <c r="G42" s="13"/>
      <c r="H42" s="48">
        <f>H41-H40</f>
        <v>38.828</v>
      </c>
      <c r="I42" s="4"/>
      <c r="J42" s="4"/>
      <c r="K42" s="48">
        <f>K41-K40</f>
        <v>-61.120000000000005</v>
      </c>
      <c r="L42" s="68"/>
      <c r="M42" s="4"/>
      <c r="N42" s="48">
        <f>N41-N40</f>
        <v>-139.768</v>
      </c>
      <c r="O42" s="4"/>
      <c r="P42" s="4"/>
      <c r="Q42" s="49">
        <f>Q41-Q40</f>
        <v>-36.074</v>
      </c>
      <c r="R42" s="4"/>
      <c r="S42" s="4"/>
      <c r="T42" s="49">
        <f>T41-T40</f>
        <v>9.020999999999987</v>
      </c>
      <c r="U42" s="4"/>
      <c r="V42" s="4"/>
      <c r="W42" s="48">
        <f>W41-W40</f>
        <v>-6.675999999999995</v>
      </c>
      <c r="X42" s="4"/>
      <c r="Y42" s="4"/>
      <c r="Z42" s="48">
        <f>Z41-Z40</f>
        <v>0.42500000000000426</v>
      </c>
      <c r="AA42" s="4"/>
      <c r="AB42" s="4"/>
      <c r="AC42" s="48">
        <f>AC41-AC40</f>
        <v>383.15999999999997</v>
      </c>
      <c r="AD42" s="4"/>
      <c r="AE42" s="4"/>
      <c r="AF42" s="48">
        <f>AF41-AF40</f>
        <v>-139.155</v>
      </c>
      <c r="AG42" s="4"/>
      <c r="AH42" s="4"/>
      <c r="AI42" s="48">
        <f>AI41-AI40</f>
        <v>-56</v>
      </c>
      <c r="AJ42" s="4"/>
      <c r="AK42" s="4"/>
      <c r="AL42" s="48">
        <f>AL41-AL40</f>
        <v>-2.7490000000000023</v>
      </c>
      <c r="AM42" s="4"/>
      <c r="AN42" s="4"/>
      <c r="AO42" s="48">
        <f>AO41-AO40</f>
        <v>45.37</v>
      </c>
      <c r="AP42" s="4"/>
      <c r="AQ42" s="4"/>
      <c r="AR42" s="48">
        <f>AR41-AR40</f>
        <v>55.129999999999995</v>
      </c>
      <c r="AS42" s="4"/>
      <c r="AT42" s="4"/>
      <c r="AU42" s="48">
        <f>AU41-AU40</f>
        <v>-59.757999999999996</v>
      </c>
      <c r="AV42" s="4"/>
      <c r="AW42" s="4"/>
      <c r="AX42" s="48">
        <f>AX41-AX40</f>
        <v>-70.47</v>
      </c>
      <c r="AY42" s="4"/>
      <c r="AZ42" s="4"/>
      <c r="BA42" s="48">
        <f>BA41-BA40</f>
        <v>-44.47</v>
      </c>
      <c r="BB42" s="4"/>
      <c r="BC42" s="4"/>
      <c r="BD42" s="48">
        <f>BD41-BD40</f>
        <v>-5.814999999999998</v>
      </c>
      <c r="BE42" s="4"/>
      <c r="BF42" s="4"/>
      <c r="BG42" s="48">
        <f>BG41-BG40</f>
        <v>-90.95</v>
      </c>
      <c r="BH42" s="4"/>
      <c r="BI42" s="4"/>
      <c r="BJ42" s="48">
        <f>BJ41-BJ40</f>
        <v>7.050000000000001</v>
      </c>
    </row>
    <row r="43" spans="1:50" ht="16.5">
      <c r="A43" s="26"/>
      <c r="B43" s="82"/>
      <c r="C43" s="66"/>
      <c r="D43" s="28"/>
      <c r="F43" s="4"/>
      <c r="G43" s="4"/>
      <c r="H43" s="4"/>
      <c r="I43" s="4"/>
      <c r="J43" s="4"/>
      <c r="K43" s="4"/>
      <c r="L43" s="68"/>
      <c r="M43" s="4"/>
      <c r="N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V43" s="4"/>
      <c r="AW43" s="4"/>
      <c r="AX43" s="4"/>
    </row>
    <row r="44" spans="2:5" ht="13.5">
      <c r="B44" s="58"/>
      <c r="C44" s="3"/>
      <c r="D44" s="4"/>
      <c r="E44" s="47"/>
    </row>
    <row r="45" spans="1:5" ht="16.5">
      <c r="A45" s="7" t="s">
        <v>84</v>
      </c>
      <c r="B45" s="65">
        <v>0.3</v>
      </c>
      <c r="E45" s="4"/>
    </row>
    <row r="46" spans="1:5" ht="16.5">
      <c r="A46" s="7" t="s">
        <v>83</v>
      </c>
      <c r="B46" s="65">
        <v>0.377</v>
      </c>
      <c r="E46" s="4"/>
    </row>
    <row r="47" spans="1:3" ht="16.5">
      <c r="A47" s="7" t="s">
        <v>88</v>
      </c>
      <c r="B47" s="65">
        <v>0.16</v>
      </c>
      <c r="C47" s="4"/>
    </row>
    <row r="48" spans="1:3" ht="16.5">
      <c r="A48" s="7" t="s">
        <v>93</v>
      </c>
      <c r="B48" s="65">
        <v>0.3</v>
      </c>
      <c r="C48" s="4"/>
    </row>
    <row r="49" ht="16.5">
      <c r="B49" s="65"/>
    </row>
    <row r="50" ht="12.75">
      <c r="B50" s="17"/>
    </row>
    <row r="51" spans="1:2" ht="18">
      <c r="A51" s="85" t="s">
        <v>46</v>
      </c>
      <c r="B51" s="18"/>
    </row>
    <row r="52" ht="12.75">
      <c r="B52" s="27"/>
    </row>
    <row r="53" ht="12.75">
      <c r="B53" s="27"/>
    </row>
    <row r="54" spans="1:3" ht="13.5">
      <c r="A54" s="93" t="s">
        <v>80</v>
      </c>
      <c r="B54" s="13" t="s">
        <v>60</v>
      </c>
      <c r="C54" s="8">
        <v>85.52</v>
      </c>
    </row>
    <row r="55" spans="1:3" ht="13.5">
      <c r="A55" s="93"/>
      <c r="B55" s="13" t="s">
        <v>61</v>
      </c>
      <c r="C55" s="8">
        <v>131.48</v>
      </c>
    </row>
    <row r="56" spans="1:3" ht="13.5">
      <c r="A56" s="93"/>
      <c r="B56" s="13" t="s">
        <v>66</v>
      </c>
      <c r="C56" s="8">
        <v>29.3</v>
      </c>
    </row>
    <row r="57" spans="1:3" ht="13.5">
      <c r="A57" s="93"/>
      <c r="B57" s="13" t="s">
        <v>67</v>
      </c>
      <c r="C57" s="8">
        <v>42.8</v>
      </c>
    </row>
    <row r="58" spans="1:3" ht="13.5">
      <c r="A58" s="93"/>
      <c r="B58" s="13" t="s">
        <v>68</v>
      </c>
      <c r="C58" s="8">
        <v>69.25</v>
      </c>
    </row>
    <row r="59" spans="1:3" ht="12.75">
      <c r="A59" s="93"/>
      <c r="B59" s="86" t="s">
        <v>69</v>
      </c>
      <c r="C59" s="8">
        <v>82</v>
      </c>
    </row>
    <row r="60" spans="1:3" ht="13.5">
      <c r="A60" s="93"/>
      <c r="B60" s="13" t="s">
        <v>70</v>
      </c>
      <c r="C60" s="8">
        <v>48.1</v>
      </c>
    </row>
    <row r="61" spans="1:3" ht="13.5">
      <c r="A61" s="93"/>
      <c r="B61" s="13" t="s">
        <v>71</v>
      </c>
      <c r="C61" s="8">
        <v>54.56</v>
      </c>
    </row>
    <row r="62" spans="1:3" ht="13.5">
      <c r="A62" s="93"/>
      <c r="B62" s="13" t="s">
        <v>72</v>
      </c>
      <c r="C62" s="8">
        <v>92.45</v>
      </c>
    </row>
    <row r="63" spans="1:3" ht="13.5">
      <c r="A63" s="93" t="s">
        <v>75</v>
      </c>
      <c r="B63" s="13" t="s">
        <v>81</v>
      </c>
      <c r="C63" s="8">
        <v>91.8</v>
      </c>
    </row>
    <row r="64" spans="1:3" ht="13.5">
      <c r="A64" s="93"/>
      <c r="B64" s="13" t="s">
        <v>85</v>
      </c>
      <c r="C64" s="8">
        <v>43.1</v>
      </c>
    </row>
    <row r="65" spans="1:3" ht="13.5">
      <c r="A65" s="93"/>
      <c r="B65" s="13" t="s">
        <v>87</v>
      </c>
      <c r="C65" s="8">
        <v>17.7</v>
      </c>
    </row>
    <row r="66" spans="1:3" ht="13.5">
      <c r="A66" s="93"/>
      <c r="B66" s="13" t="s">
        <v>94</v>
      </c>
      <c r="C66" s="8">
        <v>27.23</v>
      </c>
    </row>
    <row r="67" spans="1:3" ht="13.5">
      <c r="A67" s="93"/>
      <c r="B67" s="13" t="s">
        <v>95</v>
      </c>
      <c r="C67" s="8">
        <v>23.66</v>
      </c>
    </row>
    <row r="68" spans="1:3" ht="13.5">
      <c r="A68" s="93"/>
      <c r="B68" s="13" t="s">
        <v>103</v>
      </c>
      <c r="C68" s="8">
        <v>21.69</v>
      </c>
    </row>
    <row r="69" spans="1:3" ht="12.75">
      <c r="A69" s="93"/>
      <c r="B69" s="92" t="s">
        <v>99</v>
      </c>
      <c r="C69" s="8">
        <v>11.32</v>
      </c>
    </row>
    <row r="70" spans="1:3" ht="13.5">
      <c r="A70" s="93"/>
      <c r="B70" s="13" t="s">
        <v>100</v>
      </c>
      <c r="C70" s="8">
        <v>100</v>
      </c>
    </row>
    <row r="93" ht="15">
      <c r="B93" s="79"/>
    </row>
    <row r="94" ht="15">
      <c r="B94" s="79"/>
    </row>
    <row r="95" ht="15">
      <c r="B95" s="79"/>
    </row>
    <row r="96" ht="15">
      <c r="B96" s="79"/>
    </row>
    <row r="97" ht="18">
      <c r="B97" s="80"/>
    </row>
    <row r="98" ht="18">
      <c r="B98" s="80"/>
    </row>
    <row r="99" ht="18">
      <c r="B99" s="80"/>
    </row>
  </sheetData>
  <mergeCells count="23">
    <mergeCell ref="A63:A70"/>
    <mergeCell ref="A1:B1"/>
    <mergeCell ref="A2:B2"/>
    <mergeCell ref="I4:J4"/>
    <mergeCell ref="O4:P4"/>
    <mergeCell ref="AV4:AW4"/>
    <mergeCell ref="AM4:AN4"/>
    <mergeCell ref="BB4:BC4"/>
    <mergeCell ref="F4:G4"/>
    <mergeCell ref="L4:M4"/>
    <mergeCell ref="X4:Y4"/>
    <mergeCell ref="AD4:AE4"/>
    <mergeCell ref="AA4:AB4"/>
    <mergeCell ref="A54:A62"/>
    <mergeCell ref="BE4:BF4"/>
    <mergeCell ref="BH4:BI4"/>
    <mergeCell ref="R4:S4"/>
    <mergeCell ref="U4:V4"/>
    <mergeCell ref="AY4:AZ4"/>
    <mergeCell ref="AJ4:AK4"/>
    <mergeCell ref="AG4:AH4"/>
    <mergeCell ref="AP4:AQ4"/>
    <mergeCell ref="AS4:AT4"/>
  </mergeCells>
  <conditionalFormatting sqref="BK36:BP36 BU37:BV41 BO37:BP41 CA37:CB41 BX37:BY41 BL37:BM41 BT36:CB36 T37:T43 U37 AF37 AI37 S37:S41 AU37 Y37:Z41 AS37 G37:H41 V37:W41 Q37:Q43 AC37:AD37 AL37 AX37:BA37 M37:N41 J37:K41 P37:P41 F37 S36:Z36 F36:Q36 AB36:BA36 BB36:BD37 AQ39:AQ41 AR37:AR41 AO37:AQ37 BK34:CB35 F34:G34 A6:A43 BE34:BJ37 L34 M34:BD35 H34:K35 F6:CB33">
    <cfRule type="cellIs" priority="1" dxfId="0" operator="equal" stopIfTrue="1">
      <formula>0</formula>
    </cfRule>
  </conditionalFormatting>
  <conditionalFormatting sqref="D20:D27">
    <cfRule type="cellIs" priority="2" dxfId="1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22</v>
      </c>
      <c r="D13" s="1"/>
      <c r="E13" s="2">
        <v>1.99</v>
      </c>
    </row>
    <row r="14" spans="3:5" ht="13.5">
      <c r="C14" s="1" t="s">
        <v>21</v>
      </c>
      <c r="D14" s="1"/>
      <c r="E14" s="2">
        <v>2.76</v>
      </c>
    </row>
    <row r="15" spans="3:5" ht="13.5">
      <c r="C15" s="1" t="s">
        <v>24</v>
      </c>
      <c r="D15" s="1"/>
      <c r="E15" s="2">
        <v>1.99</v>
      </c>
    </row>
    <row r="16" spans="3:5" ht="13.5">
      <c r="C16" s="1" t="s">
        <v>23</v>
      </c>
      <c r="D16" s="1"/>
      <c r="E16" s="2">
        <v>1.76</v>
      </c>
    </row>
    <row r="17" spans="3:5" ht="13.5">
      <c r="C17" s="1" t="s">
        <v>25</v>
      </c>
      <c r="D17" s="1"/>
      <c r="E17" s="2"/>
    </row>
    <row r="18" spans="3:5" ht="13.5">
      <c r="C18" s="1" t="s">
        <v>26</v>
      </c>
      <c r="D18" s="1"/>
      <c r="E18" s="2"/>
    </row>
    <row r="19" spans="3:5" ht="13.5">
      <c r="C19" s="1" t="s">
        <v>27</v>
      </c>
      <c r="D19" s="1"/>
      <c r="E19" s="2"/>
    </row>
    <row r="20" spans="3:5" ht="13.5">
      <c r="C20" s="1" t="s">
        <v>28</v>
      </c>
      <c r="D20" s="1"/>
      <c r="E20" s="2"/>
    </row>
    <row r="21" spans="3:5" ht="13.5">
      <c r="C21" s="1" t="s">
        <v>13</v>
      </c>
      <c r="D21" s="1"/>
      <c r="E21" s="2">
        <v>8.78</v>
      </c>
    </row>
    <row r="22" spans="3:5" ht="13.5">
      <c r="C22" s="1" t="s">
        <v>14</v>
      </c>
      <c r="D22" s="1"/>
      <c r="E22" s="2"/>
    </row>
    <row r="23" spans="3:5" ht="13.5">
      <c r="C23" s="1" t="s">
        <v>15</v>
      </c>
      <c r="D23" s="1"/>
      <c r="E23" s="2">
        <v>1.35</v>
      </c>
    </row>
    <row r="24" spans="3:5" ht="13.5">
      <c r="C24" s="1" t="s">
        <v>16</v>
      </c>
      <c r="D24" s="1"/>
      <c r="E24" s="2"/>
    </row>
    <row r="25" spans="3:5" ht="13.5">
      <c r="C25" s="1" t="s">
        <v>17</v>
      </c>
      <c r="D25" s="1"/>
      <c r="E25" s="2"/>
    </row>
    <row r="26" spans="3:5" ht="13.5">
      <c r="C26" s="1" t="s">
        <v>19</v>
      </c>
      <c r="D26" s="1"/>
      <c r="E26" s="2"/>
    </row>
    <row r="27" spans="3:5" ht="13.5">
      <c r="C27" s="1" t="s">
        <v>20</v>
      </c>
      <c r="D27" s="1"/>
      <c r="E27" s="2">
        <v>1.2</v>
      </c>
    </row>
    <row r="28" spans="3:5" ht="13.5">
      <c r="C28" s="1" t="s">
        <v>18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Blanca Sánchez Hernández</cp:lastModifiedBy>
  <cp:lastPrinted>2010-01-25T19:05:12Z</cp:lastPrinted>
  <dcterms:created xsi:type="dcterms:W3CDTF">2006-08-30T18:56:04Z</dcterms:created>
  <dcterms:modified xsi:type="dcterms:W3CDTF">2010-06-01T10:37:26Z</dcterms:modified>
  <cp:category/>
  <cp:version/>
  <cp:contentType/>
  <cp:contentStatus/>
</cp:coreProperties>
</file>