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45" windowWidth="15480" windowHeight="116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'Hoja1'!$A$1:$Z$48</definedName>
  </definedNames>
  <calcPr fullCalcOnLoad="1"/>
</workbook>
</file>

<file path=xl/comments1.xml><?xml version="1.0" encoding="utf-8"?>
<comments xmlns="http://schemas.openxmlformats.org/spreadsheetml/2006/main">
  <authors>
    <author>Blanca S?nchez Hern?ndez</author>
    <author>Usuario1</author>
  </authors>
  <commentList>
    <comment ref="AB42" authorId="0">
      <text>
        <r>
          <rPr>
            <sz val="8"/>
            <rFont val="Tahoma"/>
            <family val="0"/>
          </rPr>
          <t xml:space="preserve"> Cristine  recoge  2  semans  y  las  paga</t>
        </r>
      </text>
    </comment>
    <comment ref="G42" authorId="1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Almu  recoge  dos  semans  de  Bea  y Jose</t>
        </r>
      </text>
    </comment>
    <comment ref="M42" authorId="1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No  recogen  dos  semanas</t>
        </r>
      </text>
    </comment>
  </commentList>
</comments>
</file>

<file path=xl/sharedStrings.xml><?xml version="1.0" encoding="utf-8"?>
<sst xmlns="http://schemas.openxmlformats.org/spreadsheetml/2006/main" count="211" uniqueCount="97">
  <si>
    <t>Cuentas BAH</t>
  </si>
  <si>
    <t>Sol</t>
  </si>
  <si>
    <t>Coco</t>
  </si>
  <si>
    <t>Camila</t>
  </si>
  <si>
    <t>Producto</t>
  </si>
  <si>
    <t>Unidad</t>
  </si>
  <si>
    <t>Precio</t>
  </si>
  <si>
    <t>K</t>
  </si>
  <si>
    <t>€</t>
  </si>
  <si>
    <t>Total</t>
  </si>
  <si>
    <t>paq</t>
  </si>
  <si>
    <t>Café</t>
  </si>
  <si>
    <t>Pan</t>
  </si>
  <si>
    <t>BAH</t>
  </si>
  <si>
    <t>Local</t>
  </si>
  <si>
    <t>Gasto mes:</t>
  </si>
  <si>
    <t>Dinero entregado:</t>
  </si>
  <si>
    <t xml:space="preserve">Fecha: mes de </t>
  </si>
  <si>
    <t>Jorge</t>
  </si>
  <si>
    <t>Blanca</t>
  </si>
  <si>
    <t>Carmen</t>
  </si>
  <si>
    <t>Setas (2/6)</t>
  </si>
  <si>
    <t>Cerezas (2/6)</t>
  </si>
  <si>
    <t>Cebollas (2/6)</t>
  </si>
  <si>
    <t>Manzanas (2/6)</t>
  </si>
  <si>
    <t>Platanos (2/6)</t>
  </si>
  <si>
    <t>Vino (2/6)</t>
  </si>
  <si>
    <t>Oregano(2/6)</t>
  </si>
  <si>
    <t>Papa blanca(2/6)</t>
  </si>
  <si>
    <t>Pimientos bote (2/6)</t>
  </si>
  <si>
    <t>Guisantes bote (2/6)</t>
  </si>
  <si>
    <t>Tomate frito (2/6)</t>
  </si>
  <si>
    <t>Maiz</t>
  </si>
  <si>
    <t>Calabacines (2/6)</t>
  </si>
  <si>
    <t>Puerros (2/6)</t>
  </si>
  <si>
    <t>Pimientos  rojos (2/6)</t>
  </si>
  <si>
    <t>Pepinos (2/6)</t>
  </si>
  <si>
    <t>Almu</t>
  </si>
  <si>
    <t>Toño  y  Ana</t>
  </si>
  <si>
    <t>Bea  y  Jose</t>
  </si>
  <si>
    <t>Marcos  y  Maria</t>
  </si>
  <si>
    <t>Maria y  Raul</t>
  </si>
  <si>
    <t>Mon  y  Gema</t>
  </si>
  <si>
    <t>Susana  y  Miguel</t>
  </si>
  <si>
    <t>Javi</t>
  </si>
  <si>
    <t>Precio+ transporte</t>
  </si>
  <si>
    <t>Reparto fecha</t>
  </si>
  <si>
    <t>Puri</t>
  </si>
  <si>
    <t>Lucas</t>
  </si>
  <si>
    <t>Nectarina/</t>
  </si>
  <si>
    <t>Plátanos  / Plàtans</t>
  </si>
  <si>
    <t>CAFÉ ECOLÓGICO  MOLIDO 100% ARABICA</t>
  </si>
  <si>
    <t>ZUMO PIÑA 1 L.</t>
  </si>
  <si>
    <t>ZUMO MELOCOTON 1 L</t>
  </si>
  <si>
    <t>ZUMO MANZANA 1 L.</t>
  </si>
  <si>
    <t>ZUMO DE MANDARINA 1 L.</t>
  </si>
  <si>
    <t>ZUMO DE CIRUELA VERDE 1 L.</t>
  </si>
  <si>
    <t>ZUMO LIMONADA 1 L.</t>
  </si>
  <si>
    <t>ZUMO ZANAHORIA /ALOE VERA 1 L</t>
  </si>
  <si>
    <t>Hamburguesas Espinacas</t>
  </si>
  <si>
    <t>Hamburguesas calabaza y pasas</t>
  </si>
  <si>
    <t>Hamburguesas algas y sesamo</t>
  </si>
  <si>
    <t>Seitán Tofu Tradicional</t>
  </si>
  <si>
    <t>Salsa Bolognesa de Soja Natural</t>
  </si>
  <si>
    <t>Tofu Fresco (Cad. 2 meses)</t>
  </si>
  <si>
    <t>Tofu Olivas Verdes</t>
  </si>
  <si>
    <t>Galletas Avena</t>
  </si>
  <si>
    <t>Muesli sin azucar</t>
  </si>
  <si>
    <t>Muesli crujiente</t>
  </si>
  <si>
    <t>Tomate entero pelado "Pedro Luis"</t>
  </si>
  <si>
    <t>Lomo extra Lonchas</t>
  </si>
  <si>
    <t>TXISTORRA ECOLOGICA "EMBUTIDOS FLORES"</t>
  </si>
  <si>
    <t>Cerveza natural artesanal. Cerv.de abadia "Maset" Rubia</t>
  </si>
  <si>
    <t>120 gr.</t>
  </si>
  <si>
    <t>1 L.</t>
  </si>
  <si>
    <t>200 gr</t>
  </si>
  <si>
    <t>380 gr.</t>
  </si>
  <si>
    <t>150 gr</t>
  </si>
  <si>
    <t>250 GRS</t>
  </si>
  <si>
    <t>400 gr</t>
  </si>
  <si>
    <t>280 gr.</t>
  </si>
  <si>
    <t>33 cl.</t>
  </si>
  <si>
    <t>Sidra natural ecológica Fanjul</t>
  </si>
  <si>
    <t>350 gr.</t>
  </si>
  <si>
    <t>660 grs</t>
  </si>
  <si>
    <t>100 grs</t>
  </si>
  <si>
    <t>200 GRS</t>
  </si>
  <si>
    <t>0,75 l.</t>
  </si>
  <si>
    <t>Aceite</t>
  </si>
  <si>
    <t>Meigas</t>
  </si>
  <si>
    <t>16/06/09</t>
  </si>
  <si>
    <t>30/06/09</t>
  </si>
  <si>
    <t>TRANS 16/6</t>
  </si>
  <si>
    <t>FAC 06</t>
  </si>
  <si>
    <t>Septiembre</t>
  </si>
  <si>
    <t>Total=Dinero entregado-gasto:</t>
  </si>
  <si>
    <t>Salvia paga Sept y  Oct (bolsa,  pan café= 65,6 €):70-65,6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</si>
</sst>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-* #,##0.00&quot; €&quot;_-;\-* #,##0.00&quot; €&quot;_-;_-* \-??&quot; €&quot;_-;_-@_-"/>
    <numFmt numFmtId="174" formatCode="#,##0.00\ &quot;€&quot;"/>
  </numFmts>
  <fonts count="14">
    <font>
      <sz val="10"/>
      <name val="Arial"/>
      <family val="0"/>
    </font>
    <font>
      <sz val="10"/>
      <name val="Century Gothic"/>
      <family val="0"/>
    </font>
    <font>
      <b/>
      <sz val="10"/>
      <name val="Century Gothic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23"/>
      <name val="Century Gothic"/>
      <family val="0"/>
    </font>
    <font>
      <sz val="10"/>
      <color indexed="22"/>
      <name val="Century Gothic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22"/>
      <name val="Century Gothic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2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" fillId="3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173" fontId="1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72" fontId="1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72" fontId="2" fillId="5" borderId="3" xfId="0" applyNumberFormat="1" applyFont="1" applyFill="1" applyBorder="1" applyAlignment="1">
      <alignment horizontal="right"/>
    </xf>
    <xf numFmtId="172" fontId="12" fillId="5" borderId="3" xfId="0" applyNumberFormat="1" applyFont="1" applyFill="1" applyBorder="1" applyAlignment="1">
      <alignment horizontal="right"/>
    </xf>
    <xf numFmtId="172" fontId="9" fillId="5" borderId="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2" fillId="5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5" borderId="5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5" borderId="8" xfId="0" applyNumberFormat="1" applyFont="1" applyFill="1" applyBorder="1" applyAlignment="1">
      <alignment horizontal="center"/>
    </xf>
    <xf numFmtId="172" fontId="2" fillId="7" borderId="0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2" fontId="2" fillId="0" borderId="9" xfId="0" applyNumberFormat="1" applyFont="1" applyBorder="1" applyAlignment="1">
      <alignment horizontal="center"/>
    </xf>
    <xf numFmtId="2" fontId="2" fillId="5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2" fontId="1" fillId="3" borderId="0" xfId="0" applyNumberFormat="1" applyFont="1" applyFill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2" fillId="8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16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1"/>
  <sheetViews>
    <sheetView tabSelected="1" zoomScale="75" zoomScaleNormal="75" workbookViewId="0" topLeftCell="A1">
      <pane xSplit="5" ySplit="5" topLeftCell="AB2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H49" sqref="AH49"/>
    </sheetView>
  </sheetViews>
  <sheetFormatPr defaultColWidth="11.421875" defaultRowHeight="12.75"/>
  <cols>
    <col min="1" max="1" width="10.57421875" style="8" bestFit="1" customWidth="1"/>
    <col min="2" max="2" width="22.7109375" style="12" customWidth="1"/>
    <col min="3" max="3" width="8.421875" style="12" customWidth="1"/>
    <col min="4" max="4" width="12.140625" style="12" customWidth="1"/>
    <col min="5" max="5" width="8.57421875" style="12" customWidth="1"/>
    <col min="6" max="6" width="5.140625" style="12" customWidth="1"/>
    <col min="7" max="7" width="7.140625" style="12" customWidth="1"/>
    <col min="8" max="8" width="8.57421875" style="12" customWidth="1"/>
    <col min="9" max="9" width="5.57421875" style="12" customWidth="1"/>
    <col min="10" max="10" width="6.00390625" style="12" customWidth="1"/>
    <col min="11" max="11" width="9.421875" style="12" customWidth="1"/>
    <col min="12" max="12" width="4.57421875" style="12" customWidth="1"/>
    <col min="13" max="13" width="7.140625" style="12" customWidth="1"/>
    <col min="14" max="14" width="10.140625" style="12" customWidth="1"/>
    <col min="15" max="15" width="5.421875" style="12" customWidth="1"/>
    <col min="16" max="16" width="6.8515625" style="12" customWidth="1"/>
    <col min="17" max="17" width="9.00390625" style="12" customWidth="1"/>
    <col min="18" max="18" width="5.57421875" style="12" customWidth="1"/>
    <col min="19" max="20" width="8.57421875" style="12" customWidth="1"/>
    <col min="21" max="21" width="4.57421875" style="12" customWidth="1"/>
    <col min="22" max="22" width="6.8515625" style="12" bestFit="1" customWidth="1"/>
    <col min="23" max="23" width="9.421875" style="12" customWidth="1"/>
    <col min="24" max="24" width="4.57421875" style="12" bestFit="1" customWidth="1"/>
    <col min="25" max="25" width="7.140625" style="12" bestFit="1" customWidth="1"/>
    <col min="26" max="26" width="8.140625" style="12" customWidth="1"/>
    <col min="27" max="27" width="4.57421875" style="12" bestFit="1" customWidth="1"/>
    <col min="28" max="28" width="5.8515625" style="12" customWidth="1"/>
    <col min="29" max="29" width="9.28125" style="12" customWidth="1"/>
    <col min="30" max="30" width="4.57421875" style="12" customWidth="1"/>
    <col min="31" max="31" width="7.140625" style="12" customWidth="1"/>
    <col min="32" max="32" width="9.421875" style="12" customWidth="1"/>
    <col min="33" max="33" width="4.57421875" style="12" customWidth="1"/>
    <col min="34" max="34" width="5.8515625" style="12" customWidth="1"/>
    <col min="35" max="35" width="8.00390625" style="12" customWidth="1"/>
    <col min="36" max="36" width="4.57421875" style="12" customWidth="1"/>
    <col min="37" max="37" width="5.7109375" style="12" customWidth="1"/>
    <col min="38" max="38" width="8.57421875" style="12" customWidth="1"/>
    <col min="39" max="39" width="4.57421875" style="12" customWidth="1"/>
    <col min="40" max="40" width="5.7109375" style="12" customWidth="1"/>
    <col min="41" max="41" width="8.00390625" style="12" customWidth="1"/>
    <col min="42" max="42" width="5.421875" style="12" customWidth="1"/>
    <col min="43" max="43" width="7.28125" style="12" customWidth="1"/>
    <col min="44" max="44" width="9.140625" style="12" customWidth="1"/>
    <col min="45" max="45" width="5.28125" style="12" customWidth="1"/>
    <col min="46" max="46" width="7.28125" style="12" customWidth="1"/>
    <col min="47" max="47" width="9.140625" style="12" customWidth="1"/>
    <col min="48" max="48" width="4.57421875" style="12" customWidth="1"/>
    <col min="49" max="49" width="5.8515625" style="12" customWidth="1"/>
    <col min="50" max="50" width="8.00390625" style="12" customWidth="1"/>
    <col min="51" max="51" width="5.421875" style="12" customWidth="1"/>
    <col min="52" max="52" width="7.28125" style="12" customWidth="1"/>
    <col min="53" max="53" width="9.140625" style="12" customWidth="1"/>
    <col min="54" max="16384" width="11.421875" style="12" customWidth="1"/>
  </cols>
  <sheetData>
    <row r="1" spans="1:50" ht="15" customHeight="1">
      <c r="A1" s="72" t="s">
        <v>0</v>
      </c>
      <c r="B1" s="7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V1" s="5"/>
      <c r="AW1" s="5"/>
      <c r="AX1" s="5"/>
    </row>
    <row r="2" spans="1:50" ht="13.5" customHeight="1">
      <c r="A2" s="72" t="s">
        <v>17</v>
      </c>
      <c r="B2" s="72"/>
      <c r="C2" s="5" t="s">
        <v>94</v>
      </c>
      <c r="D2" s="5"/>
      <c r="E2" s="5"/>
      <c r="F2" s="18"/>
      <c r="G2" s="18"/>
      <c r="H2" s="18"/>
      <c r="I2" s="5"/>
      <c r="J2" s="5"/>
      <c r="K2" s="5"/>
      <c r="L2" s="5"/>
      <c r="M2" s="5"/>
      <c r="N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V2" s="5"/>
      <c r="AW2" s="5"/>
      <c r="AX2" s="5"/>
    </row>
    <row r="3" spans="1:53" ht="13.5" customHeight="1">
      <c r="A3" s="7"/>
      <c r="B3" s="19"/>
      <c r="C3" s="19"/>
      <c r="D3" s="19"/>
      <c r="E3" s="19"/>
      <c r="F3" s="69" t="s">
        <v>37</v>
      </c>
      <c r="G3" s="69"/>
      <c r="H3" s="69"/>
      <c r="I3" s="69" t="s">
        <v>38</v>
      </c>
      <c r="J3" s="69"/>
      <c r="K3" s="69"/>
      <c r="L3" s="69" t="s">
        <v>39</v>
      </c>
      <c r="M3" s="69"/>
      <c r="N3" s="69"/>
      <c r="O3" s="69" t="s">
        <v>19</v>
      </c>
      <c r="P3" s="69"/>
      <c r="Q3" s="69"/>
      <c r="R3" s="69" t="s">
        <v>40</v>
      </c>
      <c r="S3" s="69"/>
      <c r="T3" s="69"/>
      <c r="U3" s="69" t="s">
        <v>18</v>
      </c>
      <c r="V3" s="69"/>
      <c r="W3" s="69"/>
      <c r="X3" s="69" t="s">
        <v>1</v>
      </c>
      <c r="Y3" s="69"/>
      <c r="Z3" s="69"/>
      <c r="AA3" s="69" t="s">
        <v>41</v>
      </c>
      <c r="AB3" s="69"/>
      <c r="AC3" s="69"/>
      <c r="AD3" s="69" t="s">
        <v>2</v>
      </c>
      <c r="AE3" s="69"/>
      <c r="AF3" s="69"/>
      <c r="AG3" s="69" t="s">
        <v>42</v>
      </c>
      <c r="AH3" s="69"/>
      <c r="AI3" s="69"/>
      <c r="AJ3" s="69" t="s">
        <v>3</v>
      </c>
      <c r="AK3" s="69"/>
      <c r="AL3" s="69"/>
      <c r="AM3" s="69" t="s">
        <v>20</v>
      </c>
      <c r="AN3" s="69"/>
      <c r="AO3" s="69"/>
      <c r="AP3" s="69" t="s">
        <v>43</v>
      </c>
      <c r="AQ3" s="69"/>
      <c r="AR3" s="69"/>
      <c r="AS3" s="69" t="s">
        <v>44</v>
      </c>
      <c r="AT3" s="69"/>
      <c r="AU3" s="69"/>
      <c r="AV3" s="69" t="s">
        <v>48</v>
      </c>
      <c r="AW3" s="69"/>
      <c r="AX3" s="69"/>
      <c r="AY3" s="69" t="s">
        <v>47</v>
      </c>
      <c r="AZ3" s="69"/>
      <c r="BA3" s="69"/>
    </row>
    <row r="4" spans="1:53" ht="14.25" customHeight="1">
      <c r="A4" s="7"/>
      <c r="B4" s="19"/>
      <c r="C4" s="19"/>
      <c r="D4" s="19"/>
      <c r="E4" s="19"/>
      <c r="F4" s="70" t="s">
        <v>94</v>
      </c>
      <c r="G4" s="71"/>
      <c r="H4" s="20"/>
      <c r="I4" s="70" t="s">
        <v>94</v>
      </c>
      <c r="J4" s="71"/>
      <c r="K4" s="20"/>
      <c r="L4" s="70" t="s">
        <v>94</v>
      </c>
      <c r="M4" s="70"/>
      <c r="N4" s="20"/>
      <c r="O4" s="70" t="s">
        <v>94</v>
      </c>
      <c r="P4" s="70"/>
      <c r="Q4" s="20"/>
      <c r="R4" s="70" t="s">
        <v>94</v>
      </c>
      <c r="S4" s="70"/>
      <c r="T4" s="20"/>
      <c r="U4" s="70" t="s">
        <v>94</v>
      </c>
      <c r="V4" s="70"/>
      <c r="W4" s="20"/>
      <c r="X4" s="70" t="s">
        <v>94</v>
      </c>
      <c r="Y4" s="70"/>
      <c r="Z4" s="20"/>
      <c r="AA4" s="70" t="s">
        <v>94</v>
      </c>
      <c r="AB4" s="70"/>
      <c r="AC4" s="20"/>
      <c r="AD4" s="70" t="s">
        <v>94</v>
      </c>
      <c r="AE4" s="70"/>
      <c r="AF4" s="20"/>
      <c r="AG4" s="70" t="s">
        <v>94</v>
      </c>
      <c r="AH4" s="70"/>
      <c r="AI4" s="20"/>
      <c r="AJ4" s="70" t="s">
        <v>94</v>
      </c>
      <c r="AK4" s="70"/>
      <c r="AL4" s="20"/>
      <c r="AM4" s="70" t="s">
        <v>94</v>
      </c>
      <c r="AN4" s="70"/>
      <c r="AO4" s="20"/>
      <c r="AP4" s="70" t="s">
        <v>94</v>
      </c>
      <c r="AQ4" s="70"/>
      <c r="AR4" s="20"/>
      <c r="AS4" s="70" t="s">
        <v>94</v>
      </c>
      <c r="AT4" s="70"/>
      <c r="AU4" s="20"/>
      <c r="AV4" s="70" t="s">
        <v>94</v>
      </c>
      <c r="AW4" s="70"/>
      <c r="AX4" s="20"/>
      <c r="AY4" s="70" t="s">
        <v>94</v>
      </c>
      <c r="AZ4" s="70"/>
      <c r="BA4" s="20"/>
    </row>
    <row r="5" spans="1:53" ht="21" customHeight="1">
      <c r="A5" s="10" t="s">
        <v>46</v>
      </c>
      <c r="B5" s="21" t="s">
        <v>4</v>
      </c>
      <c r="C5" s="21" t="s">
        <v>5</v>
      </c>
      <c r="D5" s="21" t="s">
        <v>6</v>
      </c>
      <c r="E5" s="11" t="s">
        <v>45</v>
      </c>
      <c r="F5" s="9" t="s">
        <v>7</v>
      </c>
      <c r="G5" s="22" t="s">
        <v>8</v>
      </c>
      <c r="H5" s="23" t="s">
        <v>9</v>
      </c>
      <c r="I5" s="9" t="s">
        <v>7</v>
      </c>
      <c r="J5" s="22" t="s">
        <v>8</v>
      </c>
      <c r="K5" s="23" t="s">
        <v>9</v>
      </c>
      <c r="L5" s="9" t="s">
        <v>7</v>
      </c>
      <c r="M5" s="22" t="s">
        <v>8</v>
      </c>
      <c r="N5" s="23" t="s">
        <v>9</v>
      </c>
      <c r="O5" s="9" t="s">
        <v>7</v>
      </c>
      <c r="P5" s="22" t="s">
        <v>8</v>
      </c>
      <c r="Q5" s="23" t="s">
        <v>9</v>
      </c>
      <c r="R5" s="9" t="s">
        <v>7</v>
      </c>
      <c r="S5" s="22" t="s">
        <v>8</v>
      </c>
      <c r="T5" s="23" t="s">
        <v>9</v>
      </c>
      <c r="U5" s="9" t="s">
        <v>7</v>
      </c>
      <c r="V5" s="22" t="s">
        <v>8</v>
      </c>
      <c r="W5" s="23" t="s">
        <v>9</v>
      </c>
      <c r="X5" s="9" t="s">
        <v>7</v>
      </c>
      <c r="Y5" s="22" t="s">
        <v>8</v>
      </c>
      <c r="Z5" s="23" t="s">
        <v>9</v>
      </c>
      <c r="AA5" s="9" t="s">
        <v>7</v>
      </c>
      <c r="AB5" s="22" t="s">
        <v>8</v>
      </c>
      <c r="AC5" s="23" t="s">
        <v>9</v>
      </c>
      <c r="AD5" s="9" t="s">
        <v>7</v>
      </c>
      <c r="AE5" s="22" t="s">
        <v>8</v>
      </c>
      <c r="AF5" s="23" t="s">
        <v>9</v>
      </c>
      <c r="AG5" s="9" t="s">
        <v>7</v>
      </c>
      <c r="AH5" s="22" t="s">
        <v>8</v>
      </c>
      <c r="AI5" s="23" t="s">
        <v>9</v>
      </c>
      <c r="AJ5" s="9" t="s">
        <v>7</v>
      </c>
      <c r="AK5" s="22" t="s">
        <v>8</v>
      </c>
      <c r="AL5" s="23" t="s">
        <v>9</v>
      </c>
      <c r="AM5" s="9" t="s">
        <v>7</v>
      </c>
      <c r="AN5" s="22" t="s">
        <v>8</v>
      </c>
      <c r="AO5" s="23" t="s">
        <v>9</v>
      </c>
      <c r="AP5" s="9" t="s">
        <v>7</v>
      </c>
      <c r="AQ5" s="22" t="s">
        <v>8</v>
      </c>
      <c r="AR5" s="23" t="s">
        <v>9</v>
      </c>
      <c r="AS5" s="9" t="s">
        <v>7</v>
      </c>
      <c r="AT5" s="22" t="s">
        <v>8</v>
      </c>
      <c r="AU5" s="23" t="s">
        <v>9</v>
      </c>
      <c r="AV5" s="9" t="s">
        <v>7</v>
      </c>
      <c r="AW5" s="22" t="s">
        <v>8</v>
      </c>
      <c r="AX5" s="23" t="s">
        <v>9</v>
      </c>
      <c r="AY5" s="9" t="s">
        <v>7</v>
      </c>
      <c r="AZ5" s="22" t="s">
        <v>8</v>
      </c>
      <c r="BA5" s="23" t="s">
        <v>9</v>
      </c>
    </row>
    <row r="6" spans="1:54" ht="16.5">
      <c r="A6" s="13" t="s">
        <v>90</v>
      </c>
      <c r="B6" s="24" t="s">
        <v>65</v>
      </c>
      <c r="C6" s="25" t="s">
        <v>73</v>
      </c>
      <c r="D6" s="26">
        <v>1.78</v>
      </c>
      <c r="E6" s="15">
        <f>D6+$B$49</f>
        <v>2.08</v>
      </c>
      <c r="F6" s="27">
        <v>1</v>
      </c>
      <c r="G6" s="27">
        <f>E6*F6</f>
        <v>2.08</v>
      </c>
      <c r="H6" s="28">
        <f>SUM(G6)</f>
        <v>2.08</v>
      </c>
      <c r="I6" s="27">
        <v>0</v>
      </c>
      <c r="J6" s="27">
        <f>E6*I6</f>
        <v>0</v>
      </c>
      <c r="K6" s="28">
        <f>SUM(J6)</f>
        <v>0</v>
      </c>
      <c r="L6" s="17">
        <v>0</v>
      </c>
      <c r="M6" s="27">
        <f>E6*L6</f>
        <v>0</v>
      </c>
      <c r="N6" s="28">
        <f>SUM(M6)</f>
        <v>0</v>
      </c>
      <c r="O6" s="27">
        <v>0</v>
      </c>
      <c r="P6" s="27">
        <f>E6*O6</f>
        <v>0</v>
      </c>
      <c r="Q6" s="28">
        <f>P6</f>
        <v>0</v>
      </c>
      <c r="R6" s="16">
        <v>0</v>
      </c>
      <c r="S6" s="27">
        <f>E6*R6</f>
        <v>0</v>
      </c>
      <c r="T6" s="28">
        <f>SUM(S6)</f>
        <v>0</v>
      </c>
      <c r="U6" s="16">
        <v>0</v>
      </c>
      <c r="V6" s="27">
        <f>E6*U6</f>
        <v>0</v>
      </c>
      <c r="W6" s="28">
        <f>SUM(V6)</f>
        <v>0</v>
      </c>
      <c r="X6" s="16">
        <v>0</v>
      </c>
      <c r="Y6" s="27">
        <f>E6*X6</f>
        <v>0</v>
      </c>
      <c r="Z6" s="28">
        <f>SUM(Y6)</f>
        <v>0</v>
      </c>
      <c r="AA6" s="16">
        <v>0</v>
      </c>
      <c r="AB6" s="27">
        <f>E6*AA6</f>
        <v>0</v>
      </c>
      <c r="AC6" s="28">
        <f>SUM(AB6)</f>
        <v>0</v>
      </c>
      <c r="AD6" s="27">
        <v>0</v>
      </c>
      <c r="AE6" s="27">
        <f>E6*AD6</f>
        <v>0</v>
      </c>
      <c r="AF6" s="28">
        <f>SUM(AE6)</f>
        <v>0</v>
      </c>
      <c r="AG6" s="27">
        <v>0</v>
      </c>
      <c r="AH6" s="27">
        <f>E6*AG6</f>
        <v>0</v>
      </c>
      <c r="AI6" s="28">
        <f>SUM(AH6)</f>
        <v>0</v>
      </c>
      <c r="AJ6" s="27">
        <v>0</v>
      </c>
      <c r="AK6" s="27">
        <f>E6*AJ6</f>
        <v>0</v>
      </c>
      <c r="AL6" s="28">
        <f>AK6</f>
        <v>0</v>
      </c>
      <c r="AM6" s="27">
        <v>0</v>
      </c>
      <c r="AN6" s="27">
        <f>E6*AM6</f>
        <v>0</v>
      </c>
      <c r="AO6" s="28">
        <f>AN6</f>
        <v>0</v>
      </c>
      <c r="AP6" s="27">
        <v>0</v>
      </c>
      <c r="AQ6" s="27">
        <f>E6*AP6</f>
        <v>0</v>
      </c>
      <c r="AR6" s="28">
        <f>AQ6</f>
        <v>0</v>
      </c>
      <c r="AS6" s="27">
        <v>0</v>
      </c>
      <c r="AT6" s="27">
        <f>E6*AS6</f>
        <v>0</v>
      </c>
      <c r="AU6" s="28">
        <f>AT6</f>
        <v>0</v>
      </c>
      <c r="AV6" s="27">
        <v>0</v>
      </c>
      <c r="AW6" s="27">
        <f>E6*AV6</f>
        <v>0</v>
      </c>
      <c r="AX6" s="28">
        <f>SUM(AW6)</f>
        <v>0</v>
      </c>
      <c r="AY6" s="27">
        <v>0</v>
      </c>
      <c r="AZ6" s="27">
        <f>E6*AY6</f>
        <v>0</v>
      </c>
      <c r="BA6" s="28">
        <f>AZ6</f>
        <v>0</v>
      </c>
      <c r="BB6" s="29"/>
    </row>
    <row r="7" spans="1:54" ht="16.5">
      <c r="A7" s="13" t="s">
        <v>90</v>
      </c>
      <c r="B7" s="24" t="s">
        <v>55</v>
      </c>
      <c r="C7" s="25" t="s">
        <v>74</v>
      </c>
      <c r="D7" s="26">
        <v>1.7</v>
      </c>
      <c r="E7" s="15">
        <f aca="true" t="shared" si="0" ref="E7:E36">D7+$B$49</f>
        <v>2</v>
      </c>
      <c r="F7" s="27">
        <v>0</v>
      </c>
      <c r="G7" s="27">
        <f>E7*F7</f>
        <v>0</v>
      </c>
      <c r="H7" s="28">
        <f>SUM(G7)</f>
        <v>0</v>
      </c>
      <c r="I7" s="27">
        <v>0</v>
      </c>
      <c r="J7" s="27">
        <f>E7*I7</f>
        <v>0</v>
      </c>
      <c r="K7" s="28">
        <f>SUM(J7)</f>
        <v>0</v>
      </c>
      <c r="L7" s="30">
        <v>0</v>
      </c>
      <c r="M7" s="27">
        <f>E7*L7</f>
        <v>0</v>
      </c>
      <c r="N7" s="28">
        <f>SUM(M7)</f>
        <v>0</v>
      </c>
      <c r="O7" s="27">
        <v>0</v>
      </c>
      <c r="P7" s="27">
        <f>E7*O7</f>
        <v>0</v>
      </c>
      <c r="Q7" s="28">
        <f>P7</f>
        <v>0</v>
      </c>
      <c r="R7" s="16">
        <v>0</v>
      </c>
      <c r="S7" s="27">
        <f>E7*R7</f>
        <v>0</v>
      </c>
      <c r="T7" s="28">
        <f>SUM(S7)</f>
        <v>0</v>
      </c>
      <c r="U7" s="16">
        <v>1</v>
      </c>
      <c r="V7" s="27">
        <f>E7*U7</f>
        <v>2</v>
      </c>
      <c r="W7" s="28">
        <f>SUM(V7)</f>
        <v>2</v>
      </c>
      <c r="X7" s="16">
        <v>0</v>
      </c>
      <c r="Y7" s="27">
        <f>E7*X7</f>
        <v>0</v>
      </c>
      <c r="Z7" s="28">
        <f>SUM(Y7)</f>
        <v>0</v>
      </c>
      <c r="AA7" s="16">
        <v>0</v>
      </c>
      <c r="AB7" s="27">
        <f>E7*AA7</f>
        <v>0</v>
      </c>
      <c r="AC7" s="28">
        <f>SUM(AB7)</f>
        <v>0</v>
      </c>
      <c r="AD7" s="27">
        <v>0</v>
      </c>
      <c r="AE7" s="27">
        <f>E7*AD7</f>
        <v>0</v>
      </c>
      <c r="AF7" s="28">
        <f>SUM(AE7)</f>
        <v>0</v>
      </c>
      <c r="AG7" s="27">
        <v>0</v>
      </c>
      <c r="AH7" s="27">
        <f>E7*AG7</f>
        <v>0</v>
      </c>
      <c r="AI7" s="28">
        <f>SUM(AH7)</f>
        <v>0</v>
      </c>
      <c r="AJ7" s="27">
        <v>0</v>
      </c>
      <c r="AK7" s="27">
        <f>E7*AJ7</f>
        <v>0</v>
      </c>
      <c r="AL7" s="28">
        <f>AK7</f>
        <v>0</v>
      </c>
      <c r="AM7" s="27">
        <v>0</v>
      </c>
      <c r="AN7" s="27">
        <f>E7*AM7</f>
        <v>0</v>
      </c>
      <c r="AO7" s="28">
        <f>AN7</f>
        <v>0</v>
      </c>
      <c r="AP7" s="27">
        <v>0</v>
      </c>
      <c r="AQ7" s="27">
        <f>E7*AP7</f>
        <v>0</v>
      </c>
      <c r="AR7" s="28">
        <f>AQ7</f>
        <v>0</v>
      </c>
      <c r="AS7" s="27">
        <v>0</v>
      </c>
      <c r="AT7" s="27">
        <f>E7*AS7</f>
        <v>0</v>
      </c>
      <c r="AU7" s="28">
        <f>AT7</f>
        <v>0</v>
      </c>
      <c r="AV7" s="27">
        <v>0</v>
      </c>
      <c r="AW7" s="27">
        <f>E7*AV7</f>
        <v>0</v>
      </c>
      <c r="AX7" s="28">
        <f>SUM(AW7)</f>
        <v>0</v>
      </c>
      <c r="AY7" s="27">
        <v>0</v>
      </c>
      <c r="AZ7" s="27">
        <f>E7*AY7</f>
        <v>0</v>
      </c>
      <c r="BA7" s="28">
        <f>AZ7</f>
        <v>0</v>
      </c>
      <c r="BB7" s="29"/>
    </row>
    <row r="8" spans="1:54" ht="16.5">
      <c r="A8" s="13" t="s">
        <v>90</v>
      </c>
      <c r="B8" s="24" t="s">
        <v>66</v>
      </c>
      <c r="C8" s="25" t="s">
        <v>75</v>
      </c>
      <c r="D8" s="26">
        <v>1.95</v>
      </c>
      <c r="E8" s="15">
        <f t="shared" si="0"/>
        <v>2.25</v>
      </c>
      <c r="F8" s="27">
        <v>1</v>
      </c>
      <c r="G8" s="27">
        <f aca="true" t="shared" si="1" ref="G8:G36">E8*F8</f>
        <v>2.25</v>
      </c>
      <c r="H8" s="28">
        <f aca="true" t="shared" si="2" ref="H8:H37">SUM(G8)</f>
        <v>2.25</v>
      </c>
      <c r="I8" s="27">
        <v>0</v>
      </c>
      <c r="J8" s="27">
        <f aca="true" t="shared" si="3" ref="J8:J36">E8*I8</f>
        <v>0</v>
      </c>
      <c r="K8" s="28">
        <f aca="true" t="shared" si="4" ref="K8:K37">SUM(J8)</f>
        <v>0</v>
      </c>
      <c r="L8" s="17">
        <v>0</v>
      </c>
      <c r="M8" s="27">
        <f aca="true" t="shared" si="5" ref="M8:M36">E8*L8</f>
        <v>0</v>
      </c>
      <c r="N8" s="28">
        <f aca="true" t="shared" si="6" ref="N8:N38">SUM(M8)</f>
        <v>0</v>
      </c>
      <c r="O8" s="27">
        <v>0</v>
      </c>
      <c r="P8" s="27">
        <f aca="true" t="shared" si="7" ref="P8:P36">E8*O8</f>
        <v>0</v>
      </c>
      <c r="Q8" s="28">
        <f aca="true" t="shared" si="8" ref="Q8:Q37">P8</f>
        <v>0</v>
      </c>
      <c r="R8" s="16">
        <v>0</v>
      </c>
      <c r="S8" s="27">
        <f aca="true" t="shared" si="9" ref="S8:S36">E8*R8</f>
        <v>0</v>
      </c>
      <c r="T8" s="28">
        <f aca="true" t="shared" si="10" ref="T8:T38">SUM(S8)</f>
        <v>0</v>
      </c>
      <c r="U8" s="16">
        <v>0</v>
      </c>
      <c r="V8" s="27">
        <f aca="true" t="shared" si="11" ref="V8:V36">E8*U8</f>
        <v>0</v>
      </c>
      <c r="W8" s="28">
        <f aca="true" t="shared" si="12" ref="W8:W38">SUM(V8)</f>
        <v>0</v>
      </c>
      <c r="X8" s="16">
        <v>0</v>
      </c>
      <c r="Y8" s="27">
        <f aca="true" t="shared" si="13" ref="Y8:Y36">E8*X8</f>
        <v>0</v>
      </c>
      <c r="Z8" s="28">
        <f aca="true" t="shared" si="14" ref="Z8:Z36">SUM(Y8)</f>
        <v>0</v>
      </c>
      <c r="AA8" s="16">
        <v>0</v>
      </c>
      <c r="AB8" s="27">
        <f aca="true" t="shared" si="15" ref="AB8:AB36">E8*AA8</f>
        <v>0</v>
      </c>
      <c r="AC8" s="28">
        <f aca="true" t="shared" si="16" ref="AC8:AC37">SUM(AB8)</f>
        <v>0</v>
      </c>
      <c r="AD8" s="27">
        <v>0</v>
      </c>
      <c r="AE8" s="27">
        <f aca="true" t="shared" si="17" ref="AE8:AE36">E8*AD8</f>
        <v>0</v>
      </c>
      <c r="AF8" s="28">
        <f aca="true" t="shared" si="18" ref="AF8:AF38">SUM(AE8)</f>
        <v>0</v>
      </c>
      <c r="AG8" s="27">
        <v>0</v>
      </c>
      <c r="AH8" s="27">
        <f aca="true" t="shared" si="19" ref="AH8:AH36">E8*AG8</f>
        <v>0</v>
      </c>
      <c r="AI8" s="28">
        <f aca="true" t="shared" si="20" ref="AI8:AI38">SUM(AH8)</f>
        <v>0</v>
      </c>
      <c r="AJ8" s="27">
        <v>0</v>
      </c>
      <c r="AK8" s="27">
        <f aca="true" t="shared" si="21" ref="AK8:AK36">E8*AJ8</f>
        <v>0</v>
      </c>
      <c r="AL8" s="28">
        <f aca="true" t="shared" si="22" ref="AL8:AL38">AK8</f>
        <v>0</v>
      </c>
      <c r="AM8" s="27">
        <v>0</v>
      </c>
      <c r="AN8" s="27">
        <f aca="true" t="shared" si="23" ref="AN8:AN36">E8*AM8</f>
        <v>0</v>
      </c>
      <c r="AO8" s="28">
        <f aca="true" t="shared" si="24" ref="AO8:AO37">AN8</f>
        <v>0</v>
      </c>
      <c r="AP8" s="27">
        <v>0</v>
      </c>
      <c r="AQ8" s="27">
        <f aca="true" t="shared" si="25" ref="AQ8:AQ36">E8*AP8</f>
        <v>0</v>
      </c>
      <c r="AR8" s="28">
        <f aca="true" t="shared" si="26" ref="AR8:AR38">AQ8</f>
        <v>0</v>
      </c>
      <c r="AS8" s="27">
        <v>0</v>
      </c>
      <c r="AT8" s="27">
        <f aca="true" t="shared" si="27" ref="AT8:AT36">E8*AS8</f>
        <v>0</v>
      </c>
      <c r="AU8" s="28">
        <f aca="true" t="shared" si="28" ref="AU8:AU37">AT8</f>
        <v>0</v>
      </c>
      <c r="AV8" s="27">
        <v>0</v>
      </c>
      <c r="AW8" s="27">
        <f aca="true" t="shared" si="29" ref="AW8:AW36">E8*AV8</f>
        <v>0</v>
      </c>
      <c r="AX8" s="28">
        <f aca="true" t="shared" si="30" ref="AX8:AX38">SUM(AW8)</f>
        <v>0</v>
      </c>
      <c r="AY8" s="27">
        <v>0</v>
      </c>
      <c r="AZ8" s="27">
        <f aca="true" t="shared" si="31" ref="AZ8:AZ36">E8*AY8</f>
        <v>0</v>
      </c>
      <c r="BA8" s="28">
        <f aca="true" t="shared" si="32" ref="BA8:BA38">AZ8</f>
        <v>0</v>
      </c>
      <c r="BB8" s="29"/>
    </row>
    <row r="9" spans="1:54" ht="16.5">
      <c r="A9" s="13" t="s">
        <v>90</v>
      </c>
      <c r="B9" s="24" t="s">
        <v>64</v>
      </c>
      <c r="C9" s="25" t="s">
        <v>76</v>
      </c>
      <c r="D9" s="26">
        <v>2.02</v>
      </c>
      <c r="E9" s="15">
        <f t="shared" si="0"/>
        <v>2.32</v>
      </c>
      <c r="F9" s="27">
        <v>0</v>
      </c>
      <c r="G9" s="27">
        <f t="shared" si="1"/>
        <v>0</v>
      </c>
      <c r="H9" s="28">
        <f t="shared" si="2"/>
        <v>0</v>
      </c>
      <c r="I9" s="27">
        <v>1</v>
      </c>
      <c r="J9" s="27">
        <f t="shared" si="3"/>
        <v>2.32</v>
      </c>
      <c r="K9" s="28">
        <f t="shared" si="4"/>
        <v>2.32</v>
      </c>
      <c r="L9" s="30">
        <v>0</v>
      </c>
      <c r="M9" s="27">
        <f t="shared" si="5"/>
        <v>0</v>
      </c>
      <c r="N9" s="28">
        <f t="shared" si="6"/>
        <v>0</v>
      </c>
      <c r="O9" s="27">
        <v>0</v>
      </c>
      <c r="P9" s="27">
        <f t="shared" si="7"/>
        <v>0</v>
      </c>
      <c r="Q9" s="28">
        <f t="shared" si="8"/>
        <v>0</v>
      </c>
      <c r="R9" s="16">
        <v>0</v>
      </c>
      <c r="S9" s="27">
        <f t="shared" si="9"/>
        <v>0</v>
      </c>
      <c r="T9" s="28">
        <f t="shared" si="10"/>
        <v>0</v>
      </c>
      <c r="U9" s="16">
        <v>0</v>
      </c>
      <c r="V9" s="27">
        <f t="shared" si="11"/>
        <v>0</v>
      </c>
      <c r="W9" s="28">
        <f t="shared" si="12"/>
        <v>0</v>
      </c>
      <c r="X9" s="16">
        <v>0</v>
      </c>
      <c r="Y9" s="27">
        <f t="shared" si="13"/>
        <v>0</v>
      </c>
      <c r="Z9" s="28">
        <f t="shared" si="14"/>
        <v>0</v>
      </c>
      <c r="AA9" s="16">
        <v>0</v>
      </c>
      <c r="AB9" s="27">
        <f t="shared" si="15"/>
        <v>0</v>
      </c>
      <c r="AC9" s="28">
        <f t="shared" si="16"/>
        <v>0</v>
      </c>
      <c r="AD9" s="27">
        <v>0</v>
      </c>
      <c r="AE9" s="27">
        <f t="shared" si="17"/>
        <v>0</v>
      </c>
      <c r="AF9" s="28">
        <f t="shared" si="18"/>
        <v>0</v>
      </c>
      <c r="AG9" s="27">
        <v>0</v>
      </c>
      <c r="AH9" s="27">
        <f t="shared" si="19"/>
        <v>0</v>
      </c>
      <c r="AI9" s="28">
        <f t="shared" si="20"/>
        <v>0</v>
      </c>
      <c r="AJ9" s="27">
        <v>0</v>
      </c>
      <c r="AK9" s="27">
        <f t="shared" si="21"/>
        <v>0</v>
      </c>
      <c r="AL9" s="28">
        <f t="shared" si="22"/>
        <v>0</v>
      </c>
      <c r="AM9" s="27">
        <v>0</v>
      </c>
      <c r="AN9" s="27">
        <f t="shared" si="23"/>
        <v>0</v>
      </c>
      <c r="AO9" s="28">
        <f t="shared" si="24"/>
        <v>0</v>
      </c>
      <c r="AP9" s="27">
        <v>0</v>
      </c>
      <c r="AQ9" s="27">
        <f t="shared" si="25"/>
        <v>0</v>
      </c>
      <c r="AR9" s="28">
        <f t="shared" si="26"/>
        <v>0</v>
      </c>
      <c r="AS9" s="27">
        <v>0</v>
      </c>
      <c r="AT9" s="27">
        <f t="shared" si="27"/>
        <v>0</v>
      </c>
      <c r="AU9" s="28">
        <f t="shared" si="28"/>
        <v>0</v>
      </c>
      <c r="AV9" s="27">
        <v>0</v>
      </c>
      <c r="AW9" s="27">
        <f t="shared" si="29"/>
        <v>0</v>
      </c>
      <c r="AX9" s="28">
        <f t="shared" si="30"/>
        <v>0</v>
      </c>
      <c r="AY9" s="27">
        <v>0</v>
      </c>
      <c r="AZ9" s="27">
        <f t="shared" si="31"/>
        <v>0</v>
      </c>
      <c r="BA9" s="28">
        <f t="shared" si="32"/>
        <v>0</v>
      </c>
      <c r="BB9" s="29"/>
    </row>
    <row r="10" spans="1:54" ht="16.5">
      <c r="A10" s="13" t="s">
        <v>90</v>
      </c>
      <c r="B10" s="24" t="s">
        <v>60</v>
      </c>
      <c r="C10" s="25" t="s">
        <v>77</v>
      </c>
      <c r="D10" s="26">
        <v>2.1</v>
      </c>
      <c r="E10" s="15">
        <f t="shared" si="0"/>
        <v>2.4</v>
      </c>
      <c r="F10" s="27">
        <v>0</v>
      </c>
      <c r="G10" s="27">
        <f t="shared" si="1"/>
        <v>0</v>
      </c>
      <c r="H10" s="28">
        <f t="shared" si="2"/>
        <v>0</v>
      </c>
      <c r="I10" s="27">
        <v>1</v>
      </c>
      <c r="J10" s="27">
        <f t="shared" si="3"/>
        <v>2.4</v>
      </c>
      <c r="K10" s="28">
        <f t="shared" si="4"/>
        <v>2.4</v>
      </c>
      <c r="L10" s="17">
        <v>0</v>
      </c>
      <c r="M10" s="27">
        <f t="shared" si="5"/>
        <v>0</v>
      </c>
      <c r="N10" s="28">
        <f t="shared" si="6"/>
        <v>0</v>
      </c>
      <c r="O10" s="27">
        <v>0</v>
      </c>
      <c r="P10" s="27">
        <f t="shared" si="7"/>
        <v>0</v>
      </c>
      <c r="Q10" s="28">
        <f t="shared" si="8"/>
        <v>0</v>
      </c>
      <c r="R10" s="16">
        <v>0</v>
      </c>
      <c r="S10" s="27">
        <f t="shared" si="9"/>
        <v>0</v>
      </c>
      <c r="T10" s="28">
        <f t="shared" si="10"/>
        <v>0</v>
      </c>
      <c r="U10" s="16">
        <v>1</v>
      </c>
      <c r="V10" s="27">
        <f t="shared" si="11"/>
        <v>2.4</v>
      </c>
      <c r="W10" s="28">
        <f t="shared" si="12"/>
        <v>2.4</v>
      </c>
      <c r="X10" s="16">
        <v>0</v>
      </c>
      <c r="Y10" s="27">
        <f t="shared" si="13"/>
        <v>0</v>
      </c>
      <c r="Z10" s="28">
        <f t="shared" si="14"/>
        <v>0</v>
      </c>
      <c r="AA10" s="16">
        <v>0</v>
      </c>
      <c r="AB10" s="27">
        <f t="shared" si="15"/>
        <v>0</v>
      </c>
      <c r="AC10" s="28">
        <f t="shared" si="16"/>
        <v>0</v>
      </c>
      <c r="AD10" s="27">
        <v>0</v>
      </c>
      <c r="AE10" s="27">
        <f t="shared" si="17"/>
        <v>0</v>
      </c>
      <c r="AF10" s="28">
        <f t="shared" si="18"/>
        <v>0</v>
      </c>
      <c r="AG10" s="27">
        <v>0</v>
      </c>
      <c r="AH10" s="27">
        <f t="shared" si="19"/>
        <v>0</v>
      </c>
      <c r="AI10" s="28">
        <f t="shared" si="20"/>
        <v>0</v>
      </c>
      <c r="AJ10" s="27">
        <v>0</v>
      </c>
      <c r="AK10" s="27">
        <f t="shared" si="21"/>
        <v>0</v>
      </c>
      <c r="AL10" s="28">
        <f t="shared" si="22"/>
        <v>0</v>
      </c>
      <c r="AM10" s="27">
        <v>0</v>
      </c>
      <c r="AN10" s="27">
        <f t="shared" si="23"/>
        <v>0</v>
      </c>
      <c r="AO10" s="28">
        <f t="shared" si="24"/>
        <v>0</v>
      </c>
      <c r="AP10" s="27">
        <v>0</v>
      </c>
      <c r="AQ10" s="27">
        <f t="shared" si="25"/>
        <v>0</v>
      </c>
      <c r="AR10" s="28">
        <f t="shared" si="26"/>
        <v>0</v>
      </c>
      <c r="AS10" s="27">
        <v>0</v>
      </c>
      <c r="AT10" s="27">
        <f t="shared" si="27"/>
        <v>0</v>
      </c>
      <c r="AU10" s="28">
        <f t="shared" si="28"/>
        <v>0</v>
      </c>
      <c r="AV10" s="27">
        <v>0</v>
      </c>
      <c r="AW10" s="27">
        <f t="shared" si="29"/>
        <v>0</v>
      </c>
      <c r="AX10" s="28">
        <f t="shared" si="30"/>
        <v>0</v>
      </c>
      <c r="AY10" s="27">
        <v>0</v>
      </c>
      <c r="AZ10" s="27">
        <f t="shared" si="31"/>
        <v>0</v>
      </c>
      <c r="BA10" s="28">
        <f t="shared" si="32"/>
        <v>0</v>
      </c>
      <c r="BB10" s="29"/>
    </row>
    <row r="11" spans="1:54" ht="16.5">
      <c r="A11" s="13" t="s">
        <v>90</v>
      </c>
      <c r="B11" s="24" t="s">
        <v>51</v>
      </c>
      <c r="C11" s="25" t="s">
        <v>78</v>
      </c>
      <c r="D11" s="26">
        <v>2.1</v>
      </c>
      <c r="E11" s="15">
        <f t="shared" si="0"/>
        <v>2.4</v>
      </c>
      <c r="F11" s="27">
        <v>1</v>
      </c>
      <c r="G11" s="27">
        <f t="shared" si="1"/>
        <v>2.4</v>
      </c>
      <c r="H11" s="28">
        <f t="shared" si="2"/>
        <v>2.4</v>
      </c>
      <c r="I11" s="27">
        <v>0</v>
      </c>
      <c r="J11" s="27">
        <f t="shared" si="3"/>
        <v>0</v>
      </c>
      <c r="K11" s="28">
        <f t="shared" si="4"/>
        <v>0</v>
      </c>
      <c r="L11" s="30">
        <v>0</v>
      </c>
      <c r="M11" s="27">
        <f t="shared" si="5"/>
        <v>0</v>
      </c>
      <c r="N11" s="28">
        <f t="shared" si="6"/>
        <v>0</v>
      </c>
      <c r="O11" s="27">
        <v>0</v>
      </c>
      <c r="P11" s="27">
        <f t="shared" si="7"/>
        <v>0</v>
      </c>
      <c r="Q11" s="28">
        <f t="shared" si="8"/>
        <v>0</v>
      </c>
      <c r="R11" s="16">
        <v>0</v>
      </c>
      <c r="S11" s="27">
        <f t="shared" si="9"/>
        <v>0</v>
      </c>
      <c r="T11" s="28">
        <f t="shared" si="10"/>
        <v>0</v>
      </c>
      <c r="U11" s="16">
        <v>0</v>
      </c>
      <c r="V11" s="27">
        <f t="shared" si="11"/>
        <v>0</v>
      </c>
      <c r="W11" s="28">
        <f t="shared" si="12"/>
        <v>0</v>
      </c>
      <c r="X11" s="16">
        <v>0</v>
      </c>
      <c r="Y11" s="27">
        <f t="shared" si="13"/>
        <v>0</v>
      </c>
      <c r="Z11" s="28">
        <f t="shared" si="14"/>
        <v>0</v>
      </c>
      <c r="AA11" s="16">
        <v>0</v>
      </c>
      <c r="AB11" s="27">
        <f t="shared" si="15"/>
        <v>0</v>
      </c>
      <c r="AC11" s="28">
        <f t="shared" si="16"/>
        <v>0</v>
      </c>
      <c r="AD11" s="27">
        <v>0</v>
      </c>
      <c r="AE11" s="27">
        <f t="shared" si="17"/>
        <v>0</v>
      </c>
      <c r="AF11" s="28">
        <f t="shared" si="18"/>
        <v>0</v>
      </c>
      <c r="AG11" s="27">
        <v>0</v>
      </c>
      <c r="AH11" s="27">
        <f t="shared" si="19"/>
        <v>0</v>
      </c>
      <c r="AI11" s="28">
        <f t="shared" si="20"/>
        <v>0</v>
      </c>
      <c r="AJ11" s="27">
        <v>0</v>
      </c>
      <c r="AK11" s="27">
        <f t="shared" si="21"/>
        <v>0</v>
      </c>
      <c r="AL11" s="28">
        <f t="shared" si="22"/>
        <v>0</v>
      </c>
      <c r="AM11" s="27">
        <v>0</v>
      </c>
      <c r="AN11" s="27">
        <f t="shared" si="23"/>
        <v>0</v>
      </c>
      <c r="AO11" s="28">
        <f t="shared" si="24"/>
        <v>0</v>
      </c>
      <c r="AP11" s="27">
        <v>0</v>
      </c>
      <c r="AQ11" s="27">
        <f t="shared" si="25"/>
        <v>0</v>
      </c>
      <c r="AR11" s="28">
        <f t="shared" si="26"/>
        <v>0</v>
      </c>
      <c r="AS11" s="27">
        <v>0</v>
      </c>
      <c r="AT11" s="27">
        <f t="shared" si="27"/>
        <v>0</v>
      </c>
      <c r="AU11" s="28">
        <f t="shared" si="28"/>
        <v>0</v>
      </c>
      <c r="AV11" s="27">
        <v>0</v>
      </c>
      <c r="AW11" s="27">
        <f t="shared" si="29"/>
        <v>0</v>
      </c>
      <c r="AX11" s="28">
        <f t="shared" si="30"/>
        <v>0</v>
      </c>
      <c r="AY11" s="27">
        <v>0</v>
      </c>
      <c r="AZ11" s="27">
        <f t="shared" si="31"/>
        <v>0</v>
      </c>
      <c r="BA11" s="28">
        <f t="shared" si="32"/>
        <v>0</v>
      </c>
      <c r="BB11" s="29"/>
    </row>
    <row r="12" spans="1:54" ht="16.5">
      <c r="A12" s="13" t="s">
        <v>90</v>
      </c>
      <c r="B12" s="24" t="s">
        <v>58</v>
      </c>
      <c r="C12" s="25" t="s">
        <v>74</v>
      </c>
      <c r="D12" s="26">
        <v>1.93</v>
      </c>
      <c r="E12" s="15">
        <f t="shared" si="0"/>
        <v>2.23</v>
      </c>
      <c r="F12" s="27">
        <v>1</v>
      </c>
      <c r="G12" s="27">
        <f t="shared" si="1"/>
        <v>2.23</v>
      </c>
      <c r="H12" s="28">
        <f t="shared" si="2"/>
        <v>2.23</v>
      </c>
      <c r="I12" s="27">
        <v>0</v>
      </c>
      <c r="J12" s="27">
        <f t="shared" si="3"/>
        <v>0</v>
      </c>
      <c r="K12" s="28">
        <f t="shared" si="4"/>
        <v>0</v>
      </c>
      <c r="L12" s="17">
        <v>0</v>
      </c>
      <c r="M12" s="27">
        <f t="shared" si="5"/>
        <v>0</v>
      </c>
      <c r="N12" s="28">
        <f t="shared" si="6"/>
        <v>0</v>
      </c>
      <c r="O12" s="27">
        <v>0</v>
      </c>
      <c r="P12" s="27">
        <f t="shared" si="7"/>
        <v>0</v>
      </c>
      <c r="Q12" s="28">
        <f t="shared" si="8"/>
        <v>0</v>
      </c>
      <c r="R12" s="16">
        <v>0</v>
      </c>
      <c r="S12" s="27">
        <f t="shared" si="9"/>
        <v>0</v>
      </c>
      <c r="T12" s="28">
        <f t="shared" si="10"/>
        <v>0</v>
      </c>
      <c r="U12" s="16">
        <v>0</v>
      </c>
      <c r="V12" s="27">
        <f t="shared" si="11"/>
        <v>0</v>
      </c>
      <c r="W12" s="28">
        <f t="shared" si="12"/>
        <v>0</v>
      </c>
      <c r="X12" s="16">
        <v>0</v>
      </c>
      <c r="Y12" s="27">
        <f t="shared" si="13"/>
        <v>0</v>
      </c>
      <c r="Z12" s="28">
        <f t="shared" si="14"/>
        <v>0</v>
      </c>
      <c r="AA12" s="16">
        <v>0</v>
      </c>
      <c r="AB12" s="27">
        <f t="shared" si="15"/>
        <v>0</v>
      </c>
      <c r="AC12" s="28">
        <f t="shared" si="16"/>
        <v>0</v>
      </c>
      <c r="AD12" s="27">
        <v>0</v>
      </c>
      <c r="AE12" s="27">
        <f t="shared" si="17"/>
        <v>0</v>
      </c>
      <c r="AF12" s="28">
        <f t="shared" si="18"/>
        <v>0</v>
      </c>
      <c r="AG12" s="27">
        <v>0</v>
      </c>
      <c r="AH12" s="27">
        <f t="shared" si="19"/>
        <v>0</v>
      </c>
      <c r="AI12" s="28">
        <f t="shared" si="20"/>
        <v>0</v>
      </c>
      <c r="AJ12" s="27">
        <v>0</v>
      </c>
      <c r="AK12" s="27">
        <f t="shared" si="21"/>
        <v>0</v>
      </c>
      <c r="AL12" s="28">
        <f t="shared" si="22"/>
        <v>0</v>
      </c>
      <c r="AM12" s="27">
        <v>0</v>
      </c>
      <c r="AN12" s="27">
        <f t="shared" si="23"/>
        <v>0</v>
      </c>
      <c r="AO12" s="28">
        <f t="shared" si="24"/>
        <v>0</v>
      </c>
      <c r="AP12" s="27">
        <v>0</v>
      </c>
      <c r="AQ12" s="27">
        <f t="shared" si="25"/>
        <v>0</v>
      </c>
      <c r="AR12" s="28">
        <f t="shared" si="26"/>
        <v>0</v>
      </c>
      <c r="AS12" s="27">
        <v>0</v>
      </c>
      <c r="AT12" s="27">
        <f t="shared" si="27"/>
        <v>0</v>
      </c>
      <c r="AU12" s="28">
        <f t="shared" si="28"/>
        <v>0</v>
      </c>
      <c r="AV12" s="27">
        <v>0</v>
      </c>
      <c r="AW12" s="27">
        <f t="shared" si="29"/>
        <v>0</v>
      </c>
      <c r="AX12" s="28">
        <f t="shared" si="30"/>
        <v>0</v>
      </c>
      <c r="AY12" s="27">
        <v>0</v>
      </c>
      <c r="AZ12" s="27">
        <f t="shared" si="31"/>
        <v>0</v>
      </c>
      <c r="BA12" s="28">
        <f t="shared" si="32"/>
        <v>0</v>
      </c>
      <c r="BB12" s="29"/>
    </row>
    <row r="13" spans="1:54" ht="16.5">
      <c r="A13" s="13" t="s">
        <v>90</v>
      </c>
      <c r="B13" s="24" t="s">
        <v>61</v>
      </c>
      <c r="C13" s="25" t="s">
        <v>77</v>
      </c>
      <c r="D13" s="26">
        <v>2.3</v>
      </c>
      <c r="E13" s="15">
        <f t="shared" si="0"/>
        <v>2.5999999999999996</v>
      </c>
      <c r="F13" s="27">
        <v>0</v>
      </c>
      <c r="G13" s="27">
        <f t="shared" si="1"/>
        <v>0</v>
      </c>
      <c r="H13" s="28">
        <f t="shared" si="2"/>
        <v>0</v>
      </c>
      <c r="I13" s="27">
        <v>0</v>
      </c>
      <c r="J13" s="27">
        <f t="shared" si="3"/>
        <v>0</v>
      </c>
      <c r="K13" s="28">
        <f t="shared" si="4"/>
        <v>0</v>
      </c>
      <c r="L13" s="30">
        <v>0</v>
      </c>
      <c r="M13" s="27">
        <f t="shared" si="5"/>
        <v>0</v>
      </c>
      <c r="N13" s="28">
        <f t="shared" si="6"/>
        <v>0</v>
      </c>
      <c r="O13" s="27">
        <v>0</v>
      </c>
      <c r="P13" s="27">
        <f t="shared" si="7"/>
        <v>0</v>
      </c>
      <c r="Q13" s="28">
        <f t="shared" si="8"/>
        <v>0</v>
      </c>
      <c r="R13" s="16">
        <v>0</v>
      </c>
      <c r="S13" s="27">
        <f t="shared" si="9"/>
        <v>0</v>
      </c>
      <c r="T13" s="28">
        <f t="shared" si="10"/>
        <v>0</v>
      </c>
      <c r="U13" s="16">
        <v>1</v>
      </c>
      <c r="V13" s="27">
        <f t="shared" si="11"/>
        <v>2.5999999999999996</v>
      </c>
      <c r="W13" s="28">
        <f t="shared" si="12"/>
        <v>2.5999999999999996</v>
      </c>
      <c r="X13" s="16">
        <v>0</v>
      </c>
      <c r="Y13" s="27">
        <f t="shared" si="13"/>
        <v>0</v>
      </c>
      <c r="Z13" s="28">
        <f t="shared" si="14"/>
        <v>0</v>
      </c>
      <c r="AA13" s="16">
        <v>0</v>
      </c>
      <c r="AB13" s="27">
        <f t="shared" si="15"/>
        <v>0</v>
      </c>
      <c r="AC13" s="28">
        <f t="shared" si="16"/>
        <v>0</v>
      </c>
      <c r="AD13" s="27">
        <v>0</v>
      </c>
      <c r="AE13" s="27">
        <f t="shared" si="17"/>
        <v>0</v>
      </c>
      <c r="AF13" s="28">
        <f t="shared" si="18"/>
        <v>0</v>
      </c>
      <c r="AG13" s="27">
        <v>0</v>
      </c>
      <c r="AH13" s="27">
        <f t="shared" si="19"/>
        <v>0</v>
      </c>
      <c r="AI13" s="28">
        <f t="shared" si="20"/>
        <v>0</v>
      </c>
      <c r="AJ13" s="27">
        <v>0</v>
      </c>
      <c r="AK13" s="27">
        <f t="shared" si="21"/>
        <v>0</v>
      </c>
      <c r="AL13" s="28">
        <f t="shared" si="22"/>
        <v>0</v>
      </c>
      <c r="AM13" s="27">
        <v>0</v>
      </c>
      <c r="AN13" s="27">
        <f t="shared" si="23"/>
        <v>0</v>
      </c>
      <c r="AO13" s="28">
        <f t="shared" si="24"/>
        <v>0</v>
      </c>
      <c r="AP13" s="27">
        <v>0</v>
      </c>
      <c r="AQ13" s="27">
        <f t="shared" si="25"/>
        <v>0</v>
      </c>
      <c r="AR13" s="28">
        <f t="shared" si="26"/>
        <v>0</v>
      </c>
      <c r="AS13" s="27">
        <v>0</v>
      </c>
      <c r="AT13" s="27">
        <f t="shared" si="27"/>
        <v>0</v>
      </c>
      <c r="AU13" s="28">
        <f t="shared" si="28"/>
        <v>0</v>
      </c>
      <c r="AV13" s="27">
        <v>0</v>
      </c>
      <c r="AW13" s="27">
        <f t="shared" si="29"/>
        <v>0</v>
      </c>
      <c r="AX13" s="28">
        <f t="shared" si="30"/>
        <v>0</v>
      </c>
      <c r="AY13" s="27">
        <v>0</v>
      </c>
      <c r="AZ13" s="27">
        <f t="shared" si="31"/>
        <v>0</v>
      </c>
      <c r="BA13" s="28">
        <f t="shared" si="32"/>
        <v>0</v>
      </c>
      <c r="BB13" s="29"/>
    </row>
    <row r="14" spans="1:54" ht="16.5">
      <c r="A14" s="13" t="s">
        <v>90</v>
      </c>
      <c r="B14" s="24" t="s">
        <v>68</v>
      </c>
      <c r="C14" s="25" t="s">
        <v>79</v>
      </c>
      <c r="D14" s="26">
        <v>2.59</v>
      </c>
      <c r="E14" s="15">
        <f t="shared" si="0"/>
        <v>2.8899999999999997</v>
      </c>
      <c r="F14" s="27">
        <v>0</v>
      </c>
      <c r="G14" s="27">
        <f t="shared" si="1"/>
        <v>0</v>
      </c>
      <c r="H14" s="28">
        <f t="shared" si="2"/>
        <v>0</v>
      </c>
      <c r="I14" s="27">
        <v>1</v>
      </c>
      <c r="J14" s="27">
        <f t="shared" si="3"/>
        <v>2.8899999999999997</v>
      </c>
      <c r="K14" s="28">
        <f t="shared" si="4"/>
        <v>2.8899999999999997</v>
      </c>
      <c r="L14" s="17">
        <v>0</v>
      </c>
      <c r="M14" s="27">
        <f t="shared" si="5"/>
        <v>0</v>
      </c>
      <c r="N14" s="28">
        <f t="shared" si="6"/>
        <v>0</v>
      </c>
      <c r="O14" s="27">
        <v>0</v>
      </c>
      <c r="P14" s="27">
        <f t="shared" si="7"/>
        <v>0</v>
      </c>
      <c r="Q14" s="28">
        <f t="shared" si="8"/>
        <v>0</v>
      </c>
      <c r="R14" s="16">
        <v>0</v>
      </c>
      <c r="S14" s="27">
        <f t="shared" si="9"/>
        <v>0</v>
      </c>
      <c r="T14" s="28">
        <f t="shared" si="10"/>
        <v>0</v>
      </c>
      <c r="U14" s="16">
        <v>0</v>
      </c>
      <c r="V14" s="27">
        <f t="shared" si="11"/>
        <v>0</v>
      </c>
      <c r="W14" s="28">
        <f t="shared" si="12"/>
        <v>0</v>
      </c>
      <c r="X14" s="16">
        <v>0</v>
      </c>
      <c r="Y14" s="27">
        <f t="shared" si="13"/>
        <v>0</v>
      </c>
      <c r="Z14" s="28">
        <f t="shared" si="14"/>
        <v>0</v>
      </c>
      <c r="AA14" s="16">
        <v>0</v>
      </c>
      <c r="AB14" s="27">
        <f t="shared" si="15"/>
        <v>0</v>
      </c>
      <c r="AC14" s="28">
        <f t="shared" si="16"/>
        <v>0</v>
      </c>
      <c r="AD14" s="27">
        <v>0</v>
      </c>
      <c r="AE14" s="27">
        <f t="shared" si="17"/>
        <v>0</v>
      </c>
      <c r="AF14" s="28">
        <f t="shared" si="18"/>
        <v>0</v>
      </c>
      <c r="AG14" s="27">
        <v>0</v>
      </c>
      <c r="AH14" s="27">
        <f t="shared" si="19"/>
        <v>0</v>
      </c>
      <c r="AI14" s="28">
        <f t="shared" si="20"/>
        <v>0</v>
      </c>
      <c r="AJ14" s="27">
        <v>0</v>
      </c>
      <c r="AK14" s="27">
        <f t="shared" si="21"/>
        <v>0</v>
      </c>
      <c r="AL14" s="28">
        <f t="shared" si="22"/>
        <v>0</v>
      </c>
      <c r="AM14" s="27">
        <v>0</v>
      </c>
      <c r="AN14" s="27">
        <f t="shared" si="23"/>
        <v>0</v>
      </c>
      <c r="AO14" s="28">
        <f t="shared" si="24"/>
        <v>0</v>
      </c>
      <c r="AP14" s="27">
        <v>0</v>
      </c>
      <c r="AQ14" s="27">
        <f t="shared" si="25"/>
        <v>0</v>
      </c>
      <c r="AR14" s="28">
        <f t="shared" si="26"/>
        <v>0</v>
      </c>
      <c r="AS14" s="27">
        <v>0</v>
      </c>
      <c r="AT14" s="27">
        <f t="shared" si="27"/>
        <v>0</v>
      </c>
      <c r="AU14" s="28">
        <f t="shared" si="28"/>
        <v>0</v>
      </c>
      <c r="AV14" s="27">
        <v>0</v>
      </c>
      <c r="AW14" s="27">
        <f t="shared" si="29"/>
        <v>0</v>
      </c>
      <c r="AX14" s="28">
        <f t="shared" si="30"/>
        <v>0</v>
      </c>
      <c r="AY14" s="27">
        <v>0</v>
      </c>
      <c r="AZ14" s="27">
        <f t="shared" si="31"/>
        <v>0</v>
      </c>
      <c r="BA14" s="28">
        <f t="shared" si="32"/>
        <v>0</v>
      </c>
      <c r="BB14" s="29"/>
    </row>
    <row r="15" spans="1:54" ht="16.5">
      <c r="A15" s="13" t="s">
        <v>90</v>
      </c>
      <c r="B15" s="24" t="s">
        <v>62</v>
      </c>
      <c r="C15" s="25" t="s">
        <v>80</v>
      </c>
      <c r="D15" s="26">
        <v>2.8</v>
      </c>
      <c r="E15" s="15">
        <f t="shared" si="0"/>
        <v>3.0999999999999996</v>
      </c>
      <c r="F15" s="27">
        <v>0</v>
      </c>
      <c r="G15" s="27">
        <f t="shared" si="1"/>
        <v>0</v>
      </c>
      <c r="H15" s="28">
        <f t="shared" si="2"/>
        <v>0</v>
      </c>
      <c r="I15" s="27">
        <v>0</v>
      </c>
      <c r="J15" s="27">
        <f t="shared" si="3"/>
        <v>0</v>
      </c>
      <c r="K15" s="28">
        <f t="shared" si="4"/>
        <v>0</v>
      </c>
      <c r="L15" s="30">
        <v>0</v>
      </c>
      <c r="M15" s="27">
        <f t="shared" si="5"/>
        <v>0</v>
      </c>
      <c r="N15" s="28">
        <f t="shared" si="6"/>
        <v>0</v>
      </c>
      <c r="O15" s="27">
        <v>0</v>
      </c>
      <c r="P15" s="27">
        <f t="shared" si="7"/>
        <v>0</v>
      </c>
      <c r="Q15" s="28">
        <f t="shared" si="8"/>
        <v>0</v>
      </c>
      <c r="R15" s="16">
        <v>0</v>
      </c>
      <c r="S15" s="27">
        <f t="shared" si="9"/>
        <v>0</v>
      </c>
      <c r="T15" s="28">
        <f t="shared" si="10"/>
        <v>0</v>
      </c>
      <c r="U15" s="16">
        <v>0</v>
      </c>
      <c r="V15" s="27">
        <f t="shared" si="11"/>
        <v>0</v>
      </c>
      <c r="W15" s="28">
        <f t="shared" si="12"/>
        <v>0</v>
      </c>
      <c r="X15" s="16">
        <v>0</v>
      </c>
      <c r="Y15" s="27">
        <f t="shared" si="13"/>
        <v>0</v>
      </c>
      <c r="Z15" s="28">
        <f t="shared" si="14"/>
        <v>0</v>
      </c>
      <c r="AA15" s="16">
        <v>0</v>
      </c>
      <c r="AB15" s="27">
        <f t="shared" si="15"/>
        <v>0</v>
      </c>
      <c r="AC15" s="28">
        <f t="shared" si="16"/>
        <v>0</v>
      </c>
      <c r="AD15" s="27">
        <v>0</v>
      </c>
      <c r="AE15" s="27">
        <f t="shared" si="17"/>
        <v>0</v>
      </c>
      <c r="AF15" s="28">
        <f t="shared" si="18"/>
        <v>0</v>
      </c>
      <c r="AG15" s="27">
        <v>0</v>
      </c>
      <c r="AH15" s="27">
        <f t="shared" si="19"/>
        <v>0</v>
      </c>
      <c r="AI15" s="28">
        <f t="shared" si="20"/>
        <v>0</v>
      </c>
      <c r="AJ15" s="27">
        <v>0</v>
      </c>
      <c r="AK15" s="27">
        <f t="shared" si="21"/>
        <v>0</v>
      </c>
      <c r="AL15" s="28">
        <f t="shared" si="22"/>
        <v>0</v>
      </c>
      <c r="AM15" s="27">
        <v>0</v>
      </c>
      <c r="AN15" s="27">
        <f t="shared" si="23"/>
        <v>0</v>
      </c>
      <c r="AO15" s="28">
        <f t="shared" si="24"/>
        <v>0</v>
      </c>
      <c r="AP15" s="27">
        <v>0</v>
      </c>
      <c r="AQ15" s="27">
        <f t="shared" si="25"/>
        <v>0</v>
      </c>
      <c r="AR15" s="28">
        <f t="shared" si="26"/>
        <v>0</v>
      </c>
      <c r="AS15" s="27">
        <v>0</v>
      </c>
      <c r="AT15" s="27">
        <f t="shared" si="27"/>
        <v>0</v>
      </c>
      <c r="AU15" s="28">
        <f t="shared" si="28"/>
        <v>0</v>
      </c>
      <c r="AV15" s="27">
        <v>0</v>
      </c>
      <c r="AW15" s="27">
        <f t="shared" si="29"/>
        <v>0</v>
      </c>
      <c r="AX15" s="28">
        <f t="shared" si="30"/>
        <v>0</v>
      </c>
      <c r="AY15" s="27">
        <v>0</v>
      </c>
      <c r="AZ15" s="27">
        <f t="shared" si="31"/>
        <v>0</v>
      </c>
      <c r="BA15" s="28">
        <f t="shared" si="32"/>
        <v>0</v>
      </c>
      <c r="BB15" s="29"/>
    </row>
    <row r="16" spans="1:54" ht="16.5">
      <c r="A16" s="13" t="s">
        <v>90</v>
      </c>
      <c r="B16" s="24" t="s">
        <v>52</v>
      </c>
      <c r="C16" s="25" t="s">
        <v>74</v>
      </c>
      <c r="D16" s="26">
        <v>1.58</v>
      </c>
      <c r="E16" s="15">
        <f t="shared" si="0"/>
        <v>1.8800000000000001</v>
      </c>
      <c r="F16" s="27">
        <v>0</v>
      </c>
      <c r="G16" s="27">
        <f t="shared" si="1"/>
        <v>0</v>
      </c>
      <c r="H16" s="28">
        <f t="shared" si="2"/>
        <v>0</v>
      </c>
      <c r="I16" s="27">
        <v>0</v>
      </c>
      <c r="J16" s="27">
        <f t="shared" si="3"/>
        <v>0</v>
      </c>
      <c r="K16" s="28">
        <f t="shared" si="4"/>
        <v>0</v>
      </c>
      <c r="L16" s="17">
        <v>0</v>
      </c>
      <c r="M16" s="27">
        <f t="shared" si="5"/>
        <v>0</v>
      </c>
      <c r="N16" s="28">
        <f t="shared" si="6"/>
        <v>0</v>
      </c>
      <c r="O16" s="27">
        <v>0</v>
      </c>
      <c r="P16" s="27">
        <f t="shared" si="7"/>
        <v>0</v>
      </c>
      <c r="Q16" s="28">
        <f t="shared" si="8"/>
        <v>0</v>
      </c>
      <c r="R16" s="16">
        <v>0</v>
      </c>
      <c r="S16" s="27">
        <f t="shared" si="9"/>
        <v>0</v>
      </c>
      <c r="T16" s="28">
        <f t="shared" si="10"/>
        <v>0</v>
      </c>
      <c r="U16" s="16">
        <v>0</v>
      </c>
      <c r="V16" s="27">
        <f t="shared" si="11"/>
        <v>0</v>
      </c>
      <c r="W16" s="28">
        <f t="shared" si="12"/>
        <v>0</v>
      </c>
      <c r="X16" s="16">
        <v>0</v>
      </c>
      <c r="Y16" s="27">
        <f t="shared" si="13"/>
        <v>0</v>
      </c>
      <c r="Z16" s="28">
        <f t="shared" si="14"/>
        <v>0</v>
      </c>
      <c r="AA16" s="16">
        <v>2</v>
      </c>
      <c r="AB16" s="27">
        <f t="shared" si="15"/>
        <v>3.7600000000000002</v>
      </c>
      <c r="AC16" s="28">
        <f t="shared" si="16"/>
        <v>3.7600000000000002</v>
      </c>
      <c r="AD16" s="27">
        <v>0</v>
      </c>
      <c r="AE16" s="27">
        <f t="shared" si="17"/>
        <v>0</v>
      </c>
      <c r="AF16" s="28">
        <f t="shared" si="18"/>
        <v>0</v>
      </c>
      <c r="AG16" s="27">
        <v>0</v>
      </c>
      <c r="AH16" s="27">
        <f t="shared" si="19"/>
        <v>0</v>
      </c>
      <c r="AI16" s="28">
        <f t="shared" si="20"/>
        <v>0</v>
      </c>
      <c r="AJ16" s="27">
        <v>0</v>
      </c>
      <c r="AK16" s="27">
        <f t="shared" si="21"/>
        <v>0</v>
      </c>
      <c r="AL16" s="28">
        <f t="shared" si="22"/>
        <v>0</v>
      </c>
      <c r="AM16" s="27">
        <v>0</v>
      </c>
      <c r="AN16" s="27">
        <f t="shared" si="23"/>
        <v>0</v>
      </c>
      <c r="AO16" s="28">
        <f t="shared" si="24"/>
        <v>0</v>
      </c>
      <c r="AP16" s="27">
        <v>0</v>
      </c>
      <c r="AQ16" s="27">
        <f t="shared" si="25"/>
        <v>0</v>
      </c>
      <c r="AR16" s="28">
        <f t="shared" si="26"/>
        <v>0</v>
      </c>
      <c r="AS16" s="27">
        <v>0</v>
      </c>
      <c r="AT16" s="27">
        <f t="shared" si="27"/>
        <v>0</v>
      </c>
      <c r="AU16" s="28">
        <f t="shared" si="28"/>
        <v>0</v>
      </c>
      <c r="AV16" s="27">
        <v>0</v>
      </c>
      <c r="AW16" s="27">
        <f t="shared" si="29"/>
        <v>0</v>
      </c>
      <c r="AX16" s="28">
        <f t="shared" si="30"/>
        <v>0</v>
      </c>
      <c r="AY16" s="27">
        <v>0</v>
      </c>
      <c r="AZ16" s="27">
        <f t="shared" si="31"/>
        <v>0</v>
      </c>
      <c r="BA16" s="28">
        <f t="shared" si="32"/>
        <v>0</v>
      </c>
      <c r="BB16" s="29"/>
    </row>
    <row r="17" spans="1:54" ht="16.5">
      <c r="A17" s="13" t="s">
        <v>90</v>
      </c>
      <c r="B17" s="24" t="s">
        <v>49</v>
      </c>
      <c r="C17" s="25">
        <v>4</v>
      </c>
      <c r="D17" s="26">
        <v>2.15</v>
      </c>
      <c r="E17" s="15">
        <f t="shared" si="0"/>
        <v>2.4499999999999997</v>
      </c>
      <c r="F17" s="27">
        <v>0.55</v>
      </c>
      <c r="G17" s="27">
        <f t="shared" si="1"/>
        <v>1.3475</v>
      </c>
      <c r="H17" s="28">
        <f t="shared" si="2"/>
        <v>1.3475</v>
      </c>
      <c r="I17" s="27">
        <v>0.5</v>
      </c>
      <c r="J17" s="27">
        <f t="shared" si="3"/>
        <v>1.2249999999999999</v>
      </c>
      <c r="K17" s="28">
        <f t="shared" si="4"/>
        <v>1.2249999999999999</v>
      </c>
      <c r="L17" s="30">
        <v>0</v>
      </c>
      <c r="M17" s="27">
        <f t="shared" si="5"/>
        <v>0</v>
      </c>
      <c r="N17" s="28">
        <f t="shared" si="6"/>
        <v>0</v>
      </c>
      <c r="O17" s="27">
        <v>0</v>
      </c>
      <c r="P17" s="27">
        <f t="shared" si="7"/>
        <v>0</v>
      </c>
      <c r="Q17" s="28">
        <f t="shared" si="8"/>
        <v>0</v>
      </c>
      <c r="R17" s="16">
        <v>0</v>
      </c>
      <c r="S17" s="27">
        <f t="shared" si="9"/>
        <v>0</v>
      </c>
      <c r="T17" s="28">
        <f t="shared" si="10"/>
        <v>0</v>
      </c>
      <c r="U17" s="16">
        <v>0.55</v>
      </c>
      <c r="V17" s="27">
        <f t="shared" si="11"/>
        <v>1.3475</v>
      </c>
      <c r="W17" s="28">
        <f t="shared" si="12"/>
        <v>1.3475</v>
      </c>
      <c r="X17" s="16">
        <v>0</v>
      </c>
      <c r="Y17" s="27">
        <f t="shared" si="13"/>
        <v>0</v>
      </c>
      <c r="Z17" s="28">
        <f t="shared" si="14"/>
        <v>0</v>
      </c>
      <c r="AA17" s="16">
        <v>0.65</v>
      </c>
      <c r="AB17" s="27">
        <f t="shared" si="15"/>
        <v>1.5924999999999998</v>
      </c>
      <c r="AC17" s="28">
        <f t="shared" si="16"/>
        <v>1.5924999999999998</v>
      </c>
      <c r="AD17" s="27">
        <v>0</v>
      </c>
      <c r="AE17" s="27">
        <f t="shared" si="17"/>
        <v>0</v>
      </c>
      <c r="AF17" s="28">
        <f t="shared" si="18"/>
        <v>0</v>
      </c>
      <c r="AG17" s="27">
        <v>0</v>
      </c>
      <c r="AH17" s="27">
        <f t="shared" si="19"/>
        <v>0</v>
      </c>
      <c r="AI17" s="28">
        <f t="shared" si="20"/>
        <v>0</v>
      </c>
      <c r="AJ17" s="27">
        <v>0</v>
      </c>
      <c r="AK17" s="27">
        <f t="shared" si="21"/>
        <v>0</v>
      </c>
      <c r="AL17" s="28">
        <f t="shared" si="22"/>
        <v>0</v>
      </c>
      <c r="AM17" s="27">
        <v>0</v>
      </c>
      <c r="AN17" s="27">
        <f t="shared" si="23"/>
        <v>0</v>
      </c>
      <c r="AO17" s="28">
        <f t="shared" si="24"/>
        <v>0</v>
      </c>
      <c r="AP17" s="27">
        <v>0</v>
      </c>
      <c r="AQ17" s="27">
        <f t="shared" si="25"/>
        <v>0</v>
      </c>
      <c r="AR17" s="28">
        <f t="shared" si="26"/>
        <v>0</v>
      </c>
      <c r="AS17" s="27">
        <v>0</v>
      </c>
      <c r="AT17" s="27">
        <f t="shared" si="27"/>
        <v>0</v>
      </c>
      <c r="AU17" s="28">
        <f t="shared" si="28"/>
        <v>0</v>
      </c>
      <c r="AV17" s="27">
        <v>0</v>
      </c>
      <c r="AW17" s="27">
        <f t="shared" si="29"/>
        <v>0</v>
      </c>
      <c r="AX17" s="28">
        <f t="shared" si="30"/>
        <v>0</v>
      </c>
      <c r="AY17" s="27">
        <v>0</v>
      </c>
      <c r="AZ17" s="27">
        <f t="shared" si="31"/>
        <v>0</v>
      </c>
      <c r="BA17" s="28">
        <f t="shared" si="32"/>
        <v>0</v>
      </c>
      <c r="BB17" s="29"/>
    </row>
    <row r="18" spans="1:54" ht="16.5">
      <c r="A18" s="13" t="s">
        <v>90</v>
      </c>
      <c r="B18" s="24" t="s">
        <v>50</v>
      </c>
      <c r="C18" s="25">
        <v>17</v>
      </c>
      <c r="D18" s="26">
        <v>1.5</v>
      </c>
      <c r="E18" s="15">
        <f t="shared" si="0"/>
        <v>1.8</v>
      </c>
      <c r="F18" s="27">
        <v>0.5</v>
      </c>
      <c r="G18" s="27">
        <f t="shared" si="1"/>
        <v>0.9</v>
      </c>
      <c r="H18" s="28">
        <f t="shared" si="2"/>
        <v>0.9</v>
      </c>
      <c r="I18" s="27">
        <v>2</v>
      </c>
      <c r="J18" s="27">
        <f t="shared" si="3"/>
        <v>3.6</v>
      </c>
      <c r="K18" s="28">
        <f t="shared" si="4"/>
        <v>3.6</v>
      </c>
      <c r="L18" s="17">
        <v>0</v>
      </c>
      <c r="M18" s="27">
        <v>3</v>
      </c>
      <c r="N18" s="28">
        <f t="shared" si="6"/>
        <v>3</v>
      </c>
      <c r="O18" s="27">
        <v>0.85</v>
      </c>
      <c r="P18" s="27">
        <f t="shared" si="7"/>
        <v>1.53</v>
      </c>
      <c r="Q18" s="28">
        <f t="shared" si="8"/>
        <v>1.53</v>
      </c>
      <c r="R18" s="16">
        <v>1.5</v>
      </c>
      <c r="S18" s="27">
        <f t="shared" si="9"/>
        <v>2.7</v>
      </c>
      <c r="T18" s="28">
        <f t="shared" si="10"/>
        <v>2.7</v>
      </c>
      <c r="U18" s="16">
        <v>0.7</v>
      </c>
      <c r="V18" s="27">
        <f t="shared" si="11"/>
        <v>1.26</v>
      </c>
      <c r="W18" s="28">
        <f t="shared" si="12"/>
        <v>1.26</v>
      </c>
      <c r="X18" s="16">
        <v>2</v>
      </c>
      <c r="Y18" s="27">
        <f t="shared" si="13"/>
        <v>3.6</v>
      </c>
      <c r="Z18" s="28">
        <f t="shared" si="14"/>
        <v>3.6</v>
      </c>
      <c r="AA18" s="16">
        <v>2</v>
      </c>
      <c r="AB18" s="27">
        <f t="shared" si="15"/>
        <v>3.6</v>
      </c>
      <c r="AC18" s="28">
        <f t="shared" si="16"/>
        <v>3.6</v>
      </c>
      <c r="AD18" s="27">
        <v>0</v>
      </c>
      <c r="AE18" s="27">
        <f t="shared" si="17"/>
        <v>0</v>
      </c>
      <c r="AF18" s="28">
        <f t="shared" si="18"/>
        <v>0</v>
      </c>
      <c r="AG18" s="27">
        <v>0</v>
      </c>
      <c r="AH18" s="27">
        <f t="shared" si="19"/>
        <v>0</v>
      </c>
      <c r="AI18" s="28">
        <f t="shared" si="20"/>
        <v>0</v>
      </c>
      <c r="AJ18" s="27">
        <v>1.83</v>
      </c>
      <c r="AK18" s="27">
        <f t="shared" si="21"/>
        <v>3.294</v>
      </c>
      <c r="AL18" s="28">
        <f t="shared" si="22"/>
        <v>3.294</v>
      </c>
      <c r="AM18" s="27">
        <v>0</v>
      </c>
      <c r="AN18" s="27">
        <f t="shared" si="23"/>
        <v>0</v>
      </c>
      <c r="AO18" s="28">
        <f t="shared" si="24"/>
        <v>0</v>
      </c>
      <c r="AP18" s="27">
        <v>2</v>
      </c>
      <c r="AQ18" s="27">
        <f t="shared" si="25"/>
        <v>3.6</v>
      </c>
      <c r="AR18" s="28">
        <f t="shared" si="26"/>
        <v>3.6</v>
      </c>
      <c r="AS18" s="27">
        <v>1</v>
      </c>
      <c r="AT18" s="27">
        <f t="shared" si="27"/>
        <v>1.8</v>
      </c>
      <c r="AU18" s="28">
        <f t="shared" si="28"/>
        <v>1.8</v>
      </c>
      <c r="AV18" s="27">
        <v>0</v>
      </c>
      <c r="AW18" s="27">
        <f t="shared" si="29"/>
        <v>0</v>
      </c>
      <c r="AX18" s="28">
        <f t="shared" si="30"/>
        <v>0</v>
      </c>
      <c r="AY18" s="27">
        <v>0</v>
      </c>
      <c r="AZ18" s="27">
        <f t="shared" si="31"/>
        <v>0</v>
      </c>
      <c r="BA18" s="28">
        <f t="shared" si="32"/>
        <v>0</v>
      </c>
      <c r="BB18" s="29"/>
    </row>
    <row r="19" spans="1:54" ht="16.5">
      <c r="A19" s="13" t="s">
        <v>90</v>
      </c>
      <c r="B19" s="24" t="s">
        <v>72</v>
      </c>
      <c r="C19" s="25" t="s">
        <v>81</v>
      </c>
      <c r="D19" s="26">
        <v>1.7</v>
      </c>
      <c r="E19" s="15">
        <f t="shared" si="0"/>
        <v>2</v>
      </c>
      <c r="F19" s="27">
        <v>12</v>
      </c>
      <c r="G19" s="27">
        <f t="shared" si="1"/>
        <v>24</v>
      </c>
      <c r="H19" s="28">
        <f t="shared" si="2"/>
        <v>24</v>
      </c>
      <c r="I19" s="27">
        <v>0</v>
      </c>
      <c r="J19" s="27">
        <f t="shared" si="3"/>
        <v>0</v>
      </c>
      <c r="K19" s="28">
        <f t="shared" si="4"/>
        <v>0</v>
      </c>
      <c r="L19" s="30">
        <v>0</v>
      </c>
      <c r="M19" s="27">
        <f t="shared" si="5"/>
        <v>0</v>
      </c>
      <c r="N19" s="28">
        <f t="shared" si="6"/>
        <v>0</v>
      </c>
      <c r="O19" s="27">
        <v>0</v>
      </c>
      <c r="P19" s="27">
        <f t="shared" si="7"/>
        <v>0</v>
      </c>
      <c r="Q19" s="28">
        <f t="shared" si="8"/>
        <v>0</v>
      </c>
      <c r="R19" s="16">
        <v>0</v>
      </c>
      <c r="S19" s="27">
        <f t="shared" si="9"/>
        <v>0</v>
      </c>
      <c r="T19" s="28">
        <f t="shared" si="10"/>
        <v>0</v>
      </c>
      <c r="U19" s="16">
        <v>0</v>
      </c>
      <c r="V19" s="27">
        <f t="shared" si="11"/>
        <v>0</v>
      </c>
      <c r="W19" s="28">
        <f t="shared" si="12"/>
        <v>0</v>
      </c>
      <c r="X19" s="16">
        <v>0</v>
      </c>
      <c r="Y19" s="27">
        <f t="shared" si="13"/>
        <v>0</v>
      </c>
      <c r="Z19" s="28">
        <f t="shared" si="14"/>
        <v>0</v>
      </c>
      <c r="AA19" s="16">
        <v>6</v>
      </c>
      <c r="AB19" s="27">
        <f t="shared" si="15"/>
        <v>12</v>
      </c>
      <c r="AC19" s="28">
        <f t="shared" si="16"/>
        <v>12</v>
      </c>
      <c r="AD19" s="27">
        <v>0</v>
      </c>
      <c r="AE19" s="27">
        <f t="shared" si="17"/>
        <v>0</v>
      </c>
      <c r="AF19" s="28">
        <f t="shared" si="18"/>
        <v>0</v>
      </c>
      <c r="AG19" s="27">
        <v>0</v>
      </c>
      <c r="AH19" s="27">
        <f t="shared" si="19"/>
        <v>0</v>
      </c>
      <c r="AI19" s="28">
        <f t="shared" si="20"/>
        <v>0</v>
      </c>
      <c r="AJ19" s="27">
        <v>0</v>
      </c>
      <c r="AK19" s="27">
        <f t="shared" si="21"/>
        <v>0</v>
      </c>
      <c r="AL19" s="28">
        <f t="shared" si="22"/>
        <v>0</v>
      </c>
      <c r="AM19" s="27">
        <v>0</v>
      </c>
      <c r="AN19" s="27">
        <f t="shared" si="23"/>
        <v>0</v>
      </c>
      <c r="AO19" s="28">
        <f t="shared" si="24"/>
        <v>0</v>
      </c>
      <c r="AP19" s="27">
        <v>0</v>
      </c>
      <c r="AQ19" s="27">
        <f t="shared" si="25"/>
        <v>0</v>
      </c>
      <c r="AR19" s="28">
        <f t="shared" si="26"/>
        <v>0</v>
      </c>
      <c r="AS19" s="27">
        <v>0</v>
      </c>
      <c r="AT19" s="27">
        <f t="shared" si="27"/>
        <v>0</v>
      </c>
      <c r="AU19" s="28">
        <f t="shared" si="28"/>
        <v>0</v>
      </c>
      <c r="AV19" s="27">
        <v>0</v>
      </c>
      <c r="AW19" s="27">
        <f t="shared" si="29"/>
        <v>0</v>
      </c>
      <c r="AX19" s="28">
        <f t="shared" si="30"/>
        <v>0</v>
      </c>
      <c r="AY19" s="27">
        <v>0</v>
      </c>
      <c r="AZ19" s="27">
        <f t="shared" si="31"/>
        <v>0</v>
      </c>
      <c r="BA19" s="28">
        <f t="shared" si="32"/>
        <v>0</v>
      </c>
      <c r="BB19" s="29"/>
    </row>
    <row r="20" spans="1:54" ht="16.5">
      <c r="A20" s="13" t="s">
        <v>91</v>
      </c>
      <c r="B20" s="24" t="s">
        <v>50</v>
      </c>
      <c r="C20" s="25">
        <v>17</v>
      </c>
      <c r="D20" s="26">
        <v>1.55</v>
      </c>
      <c r="E20" s="15">
        <f t="shared" si="0"/>
        <v>1.85</v>
      </c>
      <c r="F20" s="27">
        <v>0.6</v>
      </c>
      <c r="G20" s="27">
        <f t="shared" si="1"/>
        <v>1.11</v>
      </c>
      <c r="H20" s="28">
        <f t="shared" si="2"/>
        <v>1.11</v>
      </c>
      <c r="I20" s="27">
        <v>1.95</v>
      </c>
      <c r="J20" s="27">
        <f t="shared" si="3"/>
        <v>3.6075</v>
      </c>
      <c r="K20" s="28">
        <f t="shared" si="4"/>
        <v>3.6075</v>
      </c>
      <c r="L20" s="17">
        <v>0</v>
      </c>
      <c r="M20" s="27">
        <v>1</v>
      </c>
      <c r="N20" s="28">
        <f t="shared" si="6"/>
        <v>1</v>
      </c>
      <c r="O20" s="27">
        <v>0</v>
      </c>
      <c r="P20" s="27">
        <f t="shared" si="7"/>
        <v>0</v>
      </c>
      <c r="Q20" s="28">
        <f t="shared" si="8"/>
        <v>0</v>
      </c>
      <c r="R20" s="16">
        <v>1.6</v>
      </c>
      <c r="S20" s="27">
        <f t="shared" si="9"/>
        <v>2.9600000000000004</v>
      </c>
      <c r="T20" s="28">
        <f t="shared" si="10"/>
        <v>2.9600000000000004</v>
      </c>
      <c r="U20" s="16">
        <v>0.55</v>
      </c>
      <c r="V20" s="27">
        <f t="shared" si="11"/>
        <v>1.0175</v>
      </c>
      <c r="W20" s="28">
        <f t="shared" si="12"/>
        <v>1.0175</v>
      </c>
      <c r="X20" s="16">
        <v>1.45</v>
      </c>
      <c r="Y20" s="27">
        <f t="shared" si="13"/>
        <v>2.6825</v>
      </c>
      <c r="Z20" s="28">
        <f t="shared" si="14"/>
        <v>2.6825</v>
      </c>
      <c r="AA20" s="16">
        <v>1.95</v>
      </c>
      <c r="AB20" s="27">
        <f t="shared" si="15"/>
        <v>3.6075</v>
      </c>
      <c r="AC20" s="28">
        <f t="shared" si="16"/>
        <v>3.6075</v>
      </c>
      <c r="AD20" s="27">
        <v>0</v>
      </c>
      <c r="AE20" s="27">
        <f t="shared" si="17"/>
        <v>0</v>
      </c>
      <c r="AF20" s="28">
        <f t="shared" si="18"/>
        <v>0</v>
      </c>
      <c r="AG20" s="27">
        <v>0</v>
      </c>
      <c r="AH20" s="27">
        <f t="shared" si="19"/>
        <v>0</v>
      </c>
      <c r="AI20" s="28">
        <f t="shared" si="20"/>
        <v>0</v>
      </c>
      <c r="AJ20" s="27">
        <v>1.1</v>
      </c>
      <c r="AK20" s="27">
        <f t="shared" si="21"/>
        <v>2.035</v>
      </c>
      <c r="AL20" s="28">
        <f t="shared" si="22"/>
        <v>2.035</v>
      </c>
      <c r="AM20" s="27">
        <v>0</v>
      </c>
      <c r="AN20" s="27">
        <f t="shared" si="23"/>
        <v>0</v>
      </c>
      <c r="AO20" s="28">
        <f t="shared" si="24"/>
        <v>0</v>
      </c>
      <c r="AP20" s="27">
        <v>1.95</v>
      </c>
      <c r="AQ20" s="27">
        <f t="shared" si="25"/>
        <v>3.6075</v>
      </c>
      <c r="AR20" s="28">
        <f t="shared" si="26"/>
        <v>3.6075</v>
      </c>
      <c r="AS20" s="27">
        <v>0.95</v>
      </c>
      <c r="AT20" s="27">
        <f t="shared" si="27"/>
        <v>1.7575</v>
      </c>
      <c r="AU20" s="28">
        <f t="shared" si="28"/>
        <v>1.7575</v>
      </c>
      <c r="AV20" s="27">
        <v>0</v>
      </c>
      <c r="AW20" s="27">
        <f t="shared" si="29"/>
        <v>0</v>
      </c>
      <c r="AX20" s="28">
        <f t="shared" si="30"/>
        <v>0</v>
      </c>
      <c r="AY20" s="27">
        <v>0</v>
      </c>
      <c r="AZ20" s="27">
        <f t="shared" si="31"/>
        <v>0</v>
      </c>
      <c r="BA20" s="28">
        <f t="shared" si="32"/>
        <v>0</v>
      </c>
      <c r="BB20" s="29"/>
    </row>
    <row r="21" spans="1:54" ht="16.5">
      <c r="A21" s="13" t="s">
        <v>91</v>
      </c>
      <c r="B21" s="24" t="s">
        <v>52</v>
      </c>
      <c r="C21" s="25" t="s">
        <v>74</v>
      </c>
      <c r="D21" s="26">
        <v>1.58</v>
      </c>
      <c r="E21" s="15">
        <f t="shared" si="0"/>
        <v>1.8800000000000001</v>
      </c>
      <c r="F21" s="27">
        <v>0</v>
      </c>
      <c r="G21" s="27">
        <f t="shared" si="1"/>
        <v>0</v>
      </c>
      <c r="H21" s="28">
        <f t="shared" si="2"/>
        <v>0</v>
      </c>
      <c r="I21" s="27">
        <v>0</v>
      </c>
      <c r="J21" s="27">
        <f t="shared" si="3"/>
        <v>0</v>
      </c>
      <c r="K21" s="28">
        <f t="shared" si="4"/>
        <v>0</v>
      </c>
      <c r="L21" s="30">
        <v>0</v>
      </c>
      <c r="M21" s="27">
        <f t="shared" si="5"/>
        <v>0</v>
      </c>
      <c r="N21" s="28">
        <f t="shared" si="6"/>
        <v>0</v>
      </c>
      <c r="O21" s="27">
        <v>0</v>
      </c>
      <c r="P21" s="27">
        <f t="shared" si="7"/>
        <v>0</v>
      </c>
      <c r="Q21" s="28">
        <f t="shared" si="8"/>
        <v>0</v>
      </c>
      <c r="R21" s="16">
        <v>0</v>
      </c>
      <c r="S21" s="27">
        <f t="shared" si="9"/>
        <v>0</v>
      </c>
      <c r="T21" s="28">
        <f t="shared" si="10"/>
        <v>0</v>
      </c>
      <c r="U21" s="16">
        <v>1</v>
      </c>
      <c r="V21" s="27">
        <f t="shared" si="11"/>
        <v>1.8800000000000001</v>
      </c>
      <c r="W21" s="28">
        <f t="shared" si="12"/>
        <v>1.8800000000000001</v>
      </c>
      <c r="X21" s="16">
        <v>0</v>
      </c>
      <c r="Y21" s="27">
        <f t="shared" si="13"/>
        <v>0</v>
      </c>
      <c r="Z21" s="28">
        <f t="shared" si="14"/>
        <v>0</v>
      </c>
      <c r="AA21" s="16">
        <v>1</v>
      </c>
      <c r="AB21" s="27">
        <f t="shared" si="15"/>
        <v>1.8800000000000001</v>
      </c>
      <c r="AC21" s="28">
        <f t="shared" si="16"/>
        <v>1.8800000000000001</v>
      </c>
      <c r="AD21" s="27">
        <v>0</v>
      </c>
      <c r="AE21" s="27">
        <f t="shared" si="17"/>
        <v>0</v>
      </c>
      <c r="AF21" s="28">
        <f t="shared" si="18"/>
        <v>0</v>
      </c>
      <c r="AG21" s="27">
        <v>0</v>
      </c>
      <c r="AH21" s="27">
        <f t="shared" si="19"/>
        <v>0</v>
      </c>
      <c r="AI21" s="28">
        <f t="shared" si="20"/>
        <v>0</v>
      </c>
      <c r="AJ21" s="27">
        <v>0</v>
      </c>
      <c r="AK21" s="27">
        <f t="shared" si="21"/>
        <v>0</v>
      </c>
      <c r="AL21" s="28">
        <f t="shared" si="22"/>
        <v>0</v>
      </c>
      <c r="AM21" s="27">
        <v>0</v>
      </c>
      <c r="AN21" s="27">
        <f t="shared" si="23"/>
        <v>0</v>
      </c>
      <c r="AO21" s="28">
        <f t="shared" si="24"/>
        <v>0</v>
      </c>
      <c r="AP21" s="27">
        <v>0</v>
      </c>
      <c r="AQ21" s="27">
        <f t="shared" si="25"/>
        <v>0</v>
      </c>
      <c r="AR21" s="28">
        <f t="shared" si="26"/>
        <v>0</v>
      </c>
      <c r="AS21" s="27">
        <v>0</v>
      </c>
      <c r="AT21" s="27">
        <f t="shared" si="27"/>
        <v>0</v>
      </c>
      <c r="AU21" s="28">
        <f t="shared" si="28"/>
        <v>0</v>
      </c>
      <c r="AV21" s="27">
        <v>0</v>
      </c>
      <c r="AW21" s="27">
        <f t="shared" si="29"/>
        <v>0</v>
      </c>
      <c r="AX21" s="28">
        <f t="shared" si="30"/>
        <v>0</v>
      </c>
      <c r="AY21" s="27">
        <v>0</v>
      </c>
      <c r="AZ21" s="27">
        <f t="shared" si="31"/>
        <v>0</v>
      </c>
      <c r="BA21" s="28">
        <f t="shared" si="32"/>
        <v>0</v>
      </c>
      <c r="BB21" s="29"/>
    </row>
    <row r="22" spans="1:54" ht="16.5">
      <c r="A22" s="13" t="s">
        <v>91</v>
      </c>
      <c r="B22" s="24" t="s">
        <v>53</v>
      </c>
      <c r="C22" s="25" t="s">
        <v>74</v>
      </c>
      <c r="D22" s="26">
        <v>1.58</v>
      </c>
      <c r="E22" s="15">
        <f t="shared" si="0"/>
        <v>1.8800000000000001</v>
      </c>
      <c r="F22" s="27">
        <v>0</v>
      </c>
      <c r="G22" s="27">
        <f t="shared" si="1"/>
        <v>0</v>
      </c>
      <c r="H22" s="28">
        <f t="shared" si="2"/>
        <v>0</v>
      </c>
      <c r="I22" s="27">
        <v>0</v>
      </c>
      <c r="J22" s="27">
        <f t="shared" si="3"/>
        <v>0</v>
      </c>
      <c r="K22" s="28">
        <f t="shared" si="4"/>
        <v>0</v>
      </c>
      <c r="L22" s="17">
        <v>0</v>
      </c>
      <c r="M22" s="27">
        <f t="shared" si="5"/>
        <v>0</v>
      </c>
      <c r="N22" s="28">
        <f t="shared" si="6"/>
        <v>0</v>
      </c>
      <c r="O22" s="27">
        <v>0</v>
      </c>
      <c r="P22" s="27">
        <f t="shared" si="7"/>
        <v>0</v>
      </c>
      <c r="Q22" s="28">
        <f t="shared" si="8"/>
        <v>0</v>
      </c>
      <c r="R22" s="16">
        <v>0</v>
      </c>
      <c r="S22" s="27">
        <f t="shared" si="9"/>
        <v>0</v>
      </c>
      <c r="T22" s="28">
        <f t="shared" si="10"/>
        <v>0</v>
      </c>
      <c r="U22" s="16">
        <v>1</v>
      </c>
      <c r="V22" s="27">
        <f t="shared" si="11"/>
        <v>1.8800000000000001</v>
      </c>
      <c r="W22" s="28">
        <f t="shared" si="12"/>
        <v>1.8800000000000001</v>
      </c>
      <c r="X22" s="16">
        <v>0</v>
      </c>
      <c r="Y22" s="27">
        <f t="shared" si="13"/>
        <v>0</v>
      </c>
      <c r="Z22" s="28">
        <f t="shared" si="14"/>
        <v>0</v>
      </c>
      <c r="AA22" s="16">
        <v>0</v>
      </c>
      <c r="AB22" s="27">
        <f t="shared" si="15"/>
        <v>0</v>
      </c>
      <c r="AC22" s="28">
        <f t="shared" si="16"/>
        <v>0</v>
      </c>
      <c r="AD22" s="27">
        <v>0</v>
      </c>
      <c r="AE22" s="27">
        <f t="shared" si="17"/>
        <v>0</v>
      </c>
      <c r="AF22" s="28">
        <f t="shared" si="18"/>
        <v>0</v>
      </c>
      <c r="AG22" s="27">
        <v>0</v>
      </c>
      <c r="AH22" s="27">
        <f t="shared" si="19"/>
        <v>0</v>
      </c>
      <c r="AI22" s="28">
        <f t="shared" si="20"/>
        <v>0</v>
      </c>
      <c r="AJ22" s="27">
        <v>0</v>
      </c>
      <c r="AK22" s="27">
        <f t="shared" si="21"/>
        <v>0</v>
      </c>
      <c r="AL22" s="28">
        <f t="shared" si="22"/>
        <v>0</v>
      </c>
      <c r="AM22" s="27">
        <v>0</v>
      </c>
      <c r="AN22" s="27">
        <f t="shared" si="23"/>
        <v>0</v>
      </c>
      <c r="AO22" s="28">
        <f t="shared" si="24"/>
        <v>0</v>
      </c>
      <c r="AP22" s="27">
        <v>0</v>
      </c>
      <c r="AQ22" s="27">
        <f t="shared" si="25"/>
        <v>0</v>
      </c>
      <c r="AR22" s="28">
        <f t="shared" si="26"/>
        <v>0</v>
      </c>
      <c r="AS22" s="27">
        <v>0</v>
      </c>
      <c r="AT22" s="27">
        <f t="shared" si="27"/>
        <v>0</v>
      </c>
      <c r="AU22" s="28">
        <f t="shared" si="28"/>
        <v>0</v>
      </c>
      <c r="AV22" s="27">
        <v>0</v>
      </c>
      <c r="AW22" s="27">
        <f t="shared" si="29"/>
        <v>0</v>
      </c>
      <c r="AX22" s="28">
        <f t="shared" si="30"/>
        <v>0</v>
      </c>
      <c r="AY22" s="27">
        <v>0</v>
      </c>
      <c r="AZ22" s="27">
        <f t="shared" si="31"/>
        <v>0</v>
      </c>
      <c r="BA22" s="28">
        <f t="shared" si="32"/>
        <v>0</v>
      </c>
      <c r="BB22" s="29"/>
    </row>
    <row r="23" spans="1:54" ht="16.5">
      <c r="A23" s="13" t="s">
        <v>91</v>
      </c>
      <c r="B23" s="24" t="s">
        <v>54</v>
      </c>
      <c r="C23" s="25" t="s">
        <v>74</v>
      </c>
      <c r="D23" s="26">
        <v>1.58</v>
      </c>
      <c r="E23" s="15">
        <f t="shared" si="0"/>
        <v>1.8800000000000001</v>
      </c>
      <c r="F23" s="27">
        <v>1</v>
      </c>
      <c r="G23" s="27">
        <f t="shared" si="1"/>
        <v>1.8800000000000001</v>
      </c>
      <c r="H23" s="28">
        <f t="shared" si="2"/>
        <v>1.8800000000000001</v>
      </c>
      <c r="I23" s="27">
        <v>0</v>
      </c>
      <c r="J23" s="27">
        <f t="shared" si="3"/>
        <v>0</v>
      </c>
      <c r="K23" s="28">
        <f t="shared" si="4"/>
        <v>0</v>
      </c>
      <c r="L23" s="30">
        <v>0</v>
      </c>
      <c r="M23" s="27">
        <f t="shared" si="5"/>
        <v>0</v>
      </c>
      <c r="N23" s="28">
        <f t="shared" si="6"/>
        <v>0</v>
      </c>
      <c r="O23" s="27">
        <v>0</v>
      </c>
      <c r="P23" s="27">
        <f t="shared" si="7"/>
        <v>0</v>
      </c>
      <c r="Q23" s="28">
        <f t="shared" si="8"/>
        <v>0</v>
      </c>
      <c r="R23" s="16">
        <v>2</v>
      </c>
      <c r="S23" s="27">
        <f t="shared" si="9"/>
        <v>3.7600000000000002</v>
      </c>
      <c r="T23" s="28">
        <f t="shared" si="10"/>
        <v>3.7600000000000002</v>
      </c>
      <c r="U23" s="16">
        <v>0</v>
      </c>
      <c r="V23" s="27">
        <f t="shared" si="11"/>
        <v>0</v>
      </c>
      <c r="W23" s="28">
        <f t="shared" si="12"/>
        <v>0</v>
      </c>
      <c r="X23" s="16">
        <v>0</v>
      </c>
      <c r="Y23" s="27">
        <f t="shared" si="13"/>
        <v>0</v>
      </c>
      <c r="Z23" s="28">
        <f t="shared" si="14"/>
        <v>0</v>
      </c>
      <c r="AA23" s="16">
        <v>0</v>
      </c>
      <c r="AB23" s="27">
        <f t="shared" si="15"/>
        <v>0</v>
      </c>
      <c r="AC23" s="28">
        <f t="shared" si="16"/>
        <v>0</v>
      </c>
      <c r="AD23" s="27">
        <v>0</v>
      </c>
      <c r="AE23" s="27">
        <f t="shared" si="17"/>
        <v>0</v>
      </c>
      <c r="AF23" s="28">
        <f t="shared" si="18"/>
        <v>0</v>
      </c>
      <c r="AG23" s="27">
        <v>0</v>
      </c>
      <c r="AH23" s="27">
        <f t="shared" si="19"/>
        <v>0</v>
      </c>
      <c r="AI23" s="28">
        <f t="shared" si="20"/>
        <v>0</v>
      </c>
      <c r="AJ23" s="27">
        <v>0</v>
      </c>
      <c r="AK23" s="27">
        <f t="shared" si="21"/>
        <v>0</v>
      </c>
      <c r="AL23" s="28">
        <f t="shared" si="22"/>
        <v>0</v>
      </c>
      <c r="AM23" s="27">
        <v>0</v>
      </c>
      <c r="AN23" s="27">
        <f t="shared" si="23"/>
        <v>0</v>
      </c>
      <c r="AO23" s="28">
        <f t="shared" si="24"/>
        <v>0</v>
      </c>
      <c r="AP23" s="27">
        <v>0</v>
      </c>
      <c r="AQ23" s="27">
        <f t="shared" si="25"/>
        <v>0</v>
      </c>
      <c r="AR23" s="28">
        <f t="shared" si="26"/>
        <v>0</v>
      </c>
      <c r="AS23" s="27">
        <v>0</v>
      </c>
      <c r="AT23" s="27">
        <f t="shared" si="27"/>
        <v>0</v>
      </c>
      <c r="AU23" s="28">
        <f t="shared" si="28"/>
        <v>0</v>
      </c>
      <c r="AV23" s="27">
        <v>0</v>
      </c>
      <c r="AW23" s="27">
        <f t="shared" si="29"/>
        <v>0</v>
      </c>
      <c r="AX23" s="28">
        <f t="shared" si="30"/>
        <v>0</v>
      </c>
      <c r="AY23" s="27">
        <v>0</v>
      </c>
      <c r="AZ23" s="27">
        <f t="shared" si="31"/>
        <v>0</v>
      </c>
      <c r="BA23" s="28">
        <f t="shared" si="32"/>
        <v>0</v>
      </c>
      <c r="BB23" s="29"/>
    </row>
    <row r="24" spans="1:54" ht="16.5">
      <c r="A24" s="13" t="s">
        <v>91</v>
      </c>
      <c r="B24" s="24" t="s">
        <v>55</v>
      </c>
      <c r="C24" s="25" t="s">
        <v>74</v>
      </c>
      <c r="D24" s="26">
        <v>1.7</v>
      </c>
      <c r="E24" s="15">
        <f t="shared" si="0"/>
        <v>2</v>
      </c>
      <c r="F24" s="27">
        <v>1</v>
      </c>
      <c r="G24" s="27">
        <f t="shared" si="1"/>
        <v>2</v>
      </c>
      <c r="H24" s="28">
        <f t="shared" si="2"/>
        <v>2</v>
      </c>
      <c r="I24" s="27">
        <v>0</v>
      </c>
      <c r="J24" s="27">
        <f t="shared" si="3"/>
        <v>0</v>
      </c>
      <c r="K24" s="28">
        <f t="shared" si="4"/>
        <v>0</v>
      </c>
      <c r="L24" s="17">
        <v>0</v>
      </c>
      <c r="M24" s="27">
        <f t="shared" si="5"/>
        <v>0</v>
      </c>
      <c r="N24" s="28">
        <f t="shared" si="6"/>
        <v>0</v>
      </c>
      <c r="O24" s="27">
        <v>0</v>
      </c>
      <c r="P24" s="27">
        <f t="shared" si="7"/>
        <v>0</v>
      </c>
      <c r="Q24" s="28">
        <f t="shared" si="8"/>
        <v>0</v>
      </c>
      <c r="R24" s="16">
        <v>0</v>
      </c>
      <c r="S24" s="27">
        <f t="shared" si="9"/>
        <v>0</v>
      </c>
      <c r="T24" s="28">
        <f t="shared" si="10"/>
        <v>0</v>
      </c>
      <c r="U24" s="16">
        <v>0</v>
      </c>
      <c r="V24" s="27">
        <f t="shared" si="11"/>
        <v>0</v>
      </c>
      <c r="W24" s="28">
        <f t="shared" si="12"/>
        <v>0</v>
      </c>
      <c r="X24" s="16">
        <v>0</v>
      </c>
      <c r="Y24" s="27">
        <f t="shared" si="13"/>
        <v>0</v>
      </c>
      <c r="Z24" s="28">
        <f t="shared" si="14"/>
        <v>0</v>
      </c>
      <c r="AA24" s="16">
        <v>0</v>
      </c>
      <c r="AB24" s="27">
        <f t="shared" si="15"/>
        <v>0</v>
      </c>
      <c r="AC24" s="28">
        <f t="shared" si="16"/>
        <v>0</v>
      </c>
      <c r="AD24" s="27">
        <v>0</v>
      </c>
      <c r="AE24" s="27">
        <f t="shared" si="17"/>
        <v>0</v>
      </c>
      <c r="AF24" s="28">
        <f t="shared" si="18"/>
        <v>0</v>
      </c>
      <c r="AG24" s="27">
        <v>0</v>
      </c>
      <c r="AH24" s="27">
        <f t="shared" si="19"/>
        <v>0</v>
      </c>
      <c r="AI24" s="28">
        <f t="shared" si="20"/>
        <v>0</v>
      </c>
      <c r="AJ24" s="27">
        <v>0</v>
      </c>
      <c r="AK24" s="27">
        <f t="shared" si="21"/>
        <v>0</v>
      </c>
      <c r="AL24" s="28">
        <f t="shared" si="22"/>
        <v>0</v>
      </c>
      <c r="AM24" s="27">
        <v>0</v>
      </c>
      <c r="AN24" s="27">
        <f t="shared" si="23"/>
        <v>0</v>
      </c>
      <c r="AO24" s="28">
        <f t="shared" si="24"/>
        <v>0</v>
      </c>
      <c r="AP24" s="27">
        <v>0</v>
      </c>
      <c r="AQ24" s="27">
        <f t="shared" si="25"/>
        <v>0</v>
      </c>
      <c r="AR24" s="28">
        <f t="shared" si="26"/>
        <v>0</v>
      </c>
      <c r="AS24" s="27">
        <v>0</v>
      </c>
      <c r="AT24" s="27">
        <f t="shared" si="27"/>
        <v>0</v>
      </c>
      <c r="AU24" s="28">
        <f t="shared" si="28"/>
        <v>0</v>
      </c>
      <c r="AV24" s="27">
        <v>0</v>
      </c>
      <c r="AW24" s="27">
        <f t="shared" si="29"/>
        <v>0</v>
      </c>
      <c r="AX24" s="28">
        <f t="shared" si="30"/>
        <v>0</v>
      </c>
      <c r="AY24" s="27">
        <v>0</v>
      </c>
      <c r="AZ24" s="27">
        <f t="shared" si="31"/>
        <v>0</v>
      </c>
      <c r="BA24" s="28">
        <f t="shared" si="32"/>
        <v>0</v>
      </c>
      <c r="BB24" s="29"/>
    </row>
    <row r="25" spans="1:54" ht="16.5">
      <c r="A25" s="13" t="s">
        <v>91</v>
      </c>
      <c r="B25" s="24" t="s">
        <v>56</v>
      </c>
      <c r="C25" s="25" t="s">
        <v>74</v>
      </c>
      <c r="D25" s="26">
        <v>1.7</v>
      </c>
      <c r="E25" s="15">
        <f t="shared" si="0"/>
        <v>2</v>
      </c>
      <c r="F25" s="27">
        <v>1</v>
      </c>
      <c r="G25" s="27">
        <f t="shared" si="1"/>
        <v>2</v>
      </c>
      <c r="H25" s="28">
        <f t="shared" si="2"/>
        <v>2</v>
      </c>
      <c r="I25" s="27">
        <v>0</v>
      </c>
      <c r="J25" s="27">
        <f t="shared" si="3"/>
        <v>0</v>
      </c>
      <c r="K25" s="28">
        <f t="shared" si="4"/>
        <v>0</v>
      </c>
      <c r="L25" s="30">
        <v>0</v>
      </c>
      <c r="M25" s="27">
        <f t="shared" si="5"/>
        <v>0</v>
      </c>
      <c r="N25" s="28">
        <f t="shared" si="6"/>
        <v>0</v>
      </c>
      <c r="O25" s="27">
        <v>0</v>
      </c>
      <c r="P25" s="27">
        <f t="shared" si="7"/>
        <v>0</v>
      </c>
      <c r="Q25" s="28">
        <f t="shared" si="8"/>
        <v>0</v>
      </c>
      <c r="R25" s="16">
        <v>0</v>
      </c>
      <c r="S25" s="27">
        <f t="shared" si="9"/>
        <v>0</v>
      </c>
      <c r="T25" s="28">
        <f t="shared" si="10"/>
        <v>0</v>
      </c>
      <c r="U25" s="16">
        <v>0</v>
      </c>
      <c r="V25" s="27">
        <f t="shared" si="11"/>
        <v>0</v>
      </c>
      <c r="W25" s="28">
        <f t="shared" si="12"/>
        <v>0</v>
      </c>
      <c r="X25" s="16">
        <v>0</v>
      </c>
      <c r="Y25" s="27">
        <f t="shared" si="13"/>
        <v>0</v>
      </c>
      <c r="Z25" s="28">
        <f t="shared" si="14"/>
        <v>0</v>
      </c>
      <c r="AA25" s="16">
        <v>0</v>
      </c>
      <c r="AB25" s="27">
        <f t="shared" si="15"/>
        <v>0</v>
      </c>
      <c r="AC25" s="28">
        <f t="shared" si="16"/>
        <v>0</v>
      </c>
      <c r="AD25" s="27">
        <v>0</v>
      </c>
      <c r="AE25" s="27">
        <f t="shared" si="17"/>
        <v>0</v>
      </c>
      <c r="AF25" s="28">
        <f t="shared" si="18"/>
        <v>0</v>
      </c>
      <c r="AG25" s="27">
        <v>0</v>
      </c>
      <c r="AH25" s="27">
        <f t="shared" si="19"/>
        <v>0</v>
      </c>
      <c r="AI25" s="28">
        <f t="shared" si="20"/>
        <v>0</v>
      </c>
      <c r="AJ25" s="27">
        <v>0</v>
      </c>
      <c r="AK25" s="27">
        <f t="shared" si="21"/>
        <v>0</v>
      </c>
      <c r="AL25" s="28">
        <f t="shared" si="22"/>
        <v>0</v>
      </c>
      <c r="AM25" s="27">
        <v>0</v>
      </c>
      <c r="AN25" s="27">
        <f t="shared" si="23"/>
        <v>0</v>
      </c>
      <c r="AO25" s="28">
        <f t="shared" si="24"/>
        <v>0</v>
      </c>
      <c r="AP25" s="27">
        <v>0</v>
      </c>
      <c r="AQ25" s="27">
        <f t="shared" si="25"/>
        <v>0</v>
      </c>
      <c r="AR25" s="28">
        <f t="shared" si="26"/>
        <v>0</v>
      </c>
      <c r="AS25" s="27">
        <v>0</v>
      </c>
      <c r="AT25" s="27">
        <f t="shared" si="27"/>
        <v>0</v>
      </c>
      <c r="AU25" s="28">
        <f t="shared" si="28"/>
        <v>0</v>
      </c>
      <c r="AV25" s="27">
        <v>0</v>
      </c>
      <c r="AW25" s="27">
        <f t="shared" si="29"/>
        <v>0</v>
      </c>
      <c r="AX25" s="28">
        <f t="shared" si="30"/>
        <v>0</v>
      </c>
      <c r="AY25" s="27">
        <v>0</v>
      </c>
      <c r="AZ25" s="27">
        <f t="shared" si="31"/>
        <v>0</v>
      </c>
      <c r="BA25" s="28">
        <f t="shared" si="32"/>
        <v>0</v>
      </c>
      <c r="BB25" s="29"/>
    </row>
    <row r="26" spans="1:54" ht="16.5">
      <c r="A26" s="13" t="s">
        <v>91</v>
      </c>
      <c r="B26" s="24" t="s">
        <v>57</v>
      </c>
      <c r="C26" s="25" t="s">
        <v>74</v>
      </c>
      <c r="D26" s="26">
        <v>1.64</v>
      </c>
      <c r="E26" s="15">
        <f t="shared" si="0"/>
        <v>1.94</v>
      </c>
      <c r="F26" s="27">
        <v>0</v>
      </c>
      <c r="G26" s="27">
        <f t="shared" si="1"/>
        <v>0</v>
      </c>
      <c r="H26" s="28">
        <f t="shared" si="2"/>
        <v>0</v>
      </c>
      <c r="I26" s="27">
        <v>0</v>
      </c>
      <c r="J26" s="27">
        <f t="shared" si="3"/>
        <v>0</v>
      </c>
      <c r="K26" s="28">
        <f t="shared" si="4"/>
        <v>0</v>
      </c>
      <c r="L26" s="17">
        <v>0</v>
      </c>
      <c r="M26" s="27">
        <f t="shared" si="5"/>
        <v>0</v>
      </c>
      <c r="N26" s="28">
        <f t="shared" si="6"/>
        <v>0</v>
      </c>
      <c r="O26" s="27">
        <v>0</v>
      </c>
      <c r="P26" s="27">
        <f t="shared" si="7"/>
        <v>0</v>
      </c>
      <c r="Q26" s="28">
        <f t="shared" si="8"/>
        <v>0</v>
      </c>
      <c r="R26" s="16">
        <v>0</v>
      </c>
      <c r="S26" s="27">
        <f t="shared" si="9"/>
        <v>0</v>
      </c>
      <c r="T26" s="28">
        <f t="shared" si="10"/>
        <v>0</v>
      </c>
      <c r="U26" s="16">
        <v>0</v>
      </c>
      <c r="V26" s="27">
        <f t="shared" si="11"/>
        <v>0</v>
      </c>
      <c r="W26" s="28">
        <f t="shared" si="12"/>
        <v>0</v>
      </c>
      <c r="X26" s="16">
        <v>0</v>
      </c>
      <c r="Y26" s="27">
        <f t="shared" si="13"/>
        <v>0</v>
      </c>
      <c r="Z26" s="28">
        <f t="shared" si="14"/>
        <v>0</v>
      </c>
      <c r="AA26" s="16">
        <v>1</v>
      </c>
      <c r="AB26" s="27">
        <f t="shared" si="15"/>
        <v>1.94</v>
      </c>
      <c r="AC26" s="28">
        <f t="shared" si="16"/>
        <v>1.94</v>
      </c>
      <c r="AD26" s="27">
        <v>0</v>
      </c>
      <c r="AE26" s="27">
        <f t="shared" si="17"/>
        <v>0</v>
      </c>
      <c r="AF26" s="28">
        <f t="shared" si="18"/>
        <v>0</v>
      </c>
      <c r="AG26" s="27">
        <v>0</v>
      </c>
      <c r="AH26" s="27">
        <f t="shared" si="19"/>
        <v>0</v>
      </c>
      <c r="AI26" s="28">
        <f t="shared" si="20"/>
        <v>0</v>
      </c>
      <c r="AJ26" s="27">
        <v>0</v>
      </c>
      <c r="AK26" s="27">
        <f t="shared" si="21"/>
        <v>0</v>
      </c>
      <c r="AL26" s="28">
        <f t="shared" si="22"/>
        <v>0</v>
      </c>
      <c r="AM26" s="27">
        <v>0</v>
      </c>
      <c r="AN26" s="27">
        <f t="shared" si="23"/>
        <v>0</v>
      </c>
      <c r="AO26" s="28">
        <f t="shared" si="24"/>
        <v>0</v>
      </c>
      <c r="AP26" s="27">
        <v>0</v>
      </c>
      <c r="AQ26" s="27">
        <f t="shared" si="25"/>
        <v>0</v>
      </c>
      <c r="AR26" s="28">
        <f t="shared" si="26"/>
        <v>0</v>
      </c>
      <c r="AS26" s="27">
        <v>0</v>
      </c>
      <c r="AT26" s="27">
        <f t="shared" si="27"/>
        <v>0</v>
      </c>
      <c r="AU26" s="28">
        <f t="shared" si="28"/>
        <v>0</v>
      </c>
      <c r="AV26" s="27">
        <v>0</v>
      </c>
      <c r="AW26" s="27">
        <f t="shared" si="29"/>
        <v>0</v>
      </c>
      <c r="AX26" s="28">
        <f t="shared" si="30"/>
        <v>0</v>
      </c>
      <c r="AY26" s="27">
        <v>0</v>
      </c>
      <c r="AZ26" s="27">
        <f t="shared" si="31"/>
        <v>0</v>
      </c>
      <c r="BA26" s="28">
        <f t="shared" si="32"/>
        <v>0</v>
      </c>
      <c r="BB26" s="29"/>
    </row>
    <row r="27" spans="1:54" ht="16.5">
      <c r="A27" s="13" t="s">
        <v>91</v>
      </c>
      <c r="B27" s="24" t="s">
        <v>59</v>
      </c>
      <c r="C27" s="25" t="s">
        <v>77</v>
      </c>
      <c r="D27" s="26">
        <v>2.1</v>
      </c>
      <c r="E27" s="15">
        <f t="shared" si="0"/>
        <v>2.4</v>
      </c>
      <c r="F27" s="27">
        <v>0</v>
      </c>
      <c r="G27" s="27">
        <f t="shared" si="1"/>
        <v>0</v>
      </c>
      <c r="H27" s="28">
        <f t="shared" si="2"/>
        <v>0</v>
      </c>
      <c r="I27" s="27">
        <v>1</v>
      </c>
      <c r="J27" s="27">
        <f t="shared" si="3"/>
        <v>2.4</v>
      </c>
      <c r="K27" s="28">
        <f t="shared" si="4"/>
        <v>2.4</v>
      </c>
      <c r="L27" s="30">
        <v>0</v>
      </c>
      <c r="M27" s="27">
        <f t="shared" si="5"/>
        <v>0</v>
      </c>
      <c r="N27" s="28">
        <f t="shared" si="6"/>
        <v>0</v>
      </c>
      <c r="O27" s="27">
        <v>0</v>
      </c>
      <c r="P27" s="27">
        <f t="shared" si="7"/>
        <v>0</v>
      </c>
      <c r="Q27" s="28">
        <f t="shared" si="8"/>
        <v>0</v>
      </c>
      <c r="R27" s="16">
        <v>0</v>
      </c>
      <c r="S27" s="27">
        <f t="shared" si="9"/>
        <v>0</v>
      </c>
      <c r="T27" s="28">
        <f t="shared" si="10"/>
        <v>0</v>
      </c>
      <c r="U27" s="16">
        <v>0</v>
      </c>
      <c r="V27" s="27">
        <f t="shared" si="11"/>
        <v>0</v>
      </c>
      <c r="W27" s="28">
        <f t="shared" si="12"/>
        <v>0</v>
      </c>
      <c r="X27" s="16">
        <v>0</v>
      </c>
      <c r="Y27" s="27">
        <f t="shared" si="13"/>
        <v>0</v>
      </c>
      <c r="Z27" s="28">
        <f t="shared" si="14"/>
        <v>0</v>
      </c>
      <c r="AA27" s="16">
        <v>0</v>
      </c>
      <c r="AB27" s="27">
        <f t="shared" si="15"/>
        <v>0</v>
      </c>
      <c r="AC27" s="28">
        <f t="shared" si="16"/>
        <v>0</v>
      </c>
      <c r="AD27" s="27">
        <v>0</v>
      </c>
      <c r="AE27" s="27">
        <f t="shared" si="17"/>
        <v>0</v>
      </c>
      <c r="AF27" s="28">
        <f t="shared" si="18"/>
        <v>0</v>
      </c>
      <c r="AG27" s="27">
        <v>0</v>
      </c>
      <c r="AH27" s="27">
        <f t="shared" si="19"/>
        <v>0</v>
      </c>
      <c r="AI27" s="28">
        <f t="shared" si="20"/>
        <v>0</v>
      </c>
      <c r="AJ27" s="27">
        <v>0</v>
      </c>
      <c r="AK27" s="27">
        <f t="shared" si="21"/>
        <v>0</v>
      </c>
      <c r="AL27" s="28">
        <f t="shared" si="22"/>
        <v>0</v>
      </c>
      <c r="AM27" s="27">
        <v>0</v>
      </c>
      <c r="AN27" s="27">
        <f t="shared" si="23"/>
        <v>0</v>
      </c>
      <c r="AO27" s="28">
        <f t="shared" si="24"/>
        <v>0</v>
      </c>
      <c r="AP27" s="27">
        <v>0</v>
      </c>
      <c r="AQ27" s="27">
        <f t="shared" si="25"/>
        <v>0</v>
      </c>
      <c r="AR27" s="28">
        <f t="shared" si="26"/>
        <v>0</v>
      </c>
      <c r="AS27" s="27">
        <v>0</v>
      </c>
      <c r="AT27" s="27">
        <f t="shared" si="27"/>
        <v>0</v>
      </c>
      <c r="AU27" s="28">
        <f t="shared" si="28"/>
        <v>0</v>
      </c>
      <c r="AV27" s="27">
        <v>0</v>
      </c>
      <c r="AW27" s="27">
        <f t="shared" si="29"/>
        <v>0</v>
      </c>
      <c r="AX27" s="28">
        <f t="shared" si="30"/>
        <v>0</v>
      </c>
      <c r="AY27" s="27">
        <v>0</v>
      </c>
      <c r="AZ27" s="27">
        <f t="shared" si="31"/>
        <v>0</v>
      </c>
      <c r="BA27" s="28">
        <f t="shared" si="32"/>
        <v>0</v>
      </c>
      <c r="BB27" s="29"/>
    </row>
    <row r="28" spans="1:54" ht="16.5">
      <c r="A28" s="13" t="s">
        <v>91</v>
      </c>
      <c r="B28" s="24" t="s">
        <v>63</v>
      </c>
      <c r="C28" s="25" t="s">
        <v>83</v>
      </c>
      <c r="D28" s="26">
        <v>2.7</v>
      </c>
      <c r="E28" s="15">
        <f t="shared" si="0"/>
        <v>3</v>
      </c>
      <c r="F28" s="27">
        <v>1</v>
      </c>
      <c r="G28" s="27">
        <f t="shared" si="1"/>
        <v>3</v>
      </c>
      <c r="H28" s="28">
        <f t="shared" si="2"/>
        <v>3</v>
      </c>
      <c r="I28" s="27">
        <v>0</v>
      </c>
      <c r="J28" s="27">
        <f t="shared" si="3"/>
        <v>0</v>
      </c>
      <c r="K28" s="28">
        <f t="shared" si="4"/>
        <v>0</v>
      </c>
      <c r="L28" s="17">
        <v>0</v>
      </c>
      <c r="M28" s="27">
        <f t="shared" si="5"/>
        <v>0</v>
      </c>
      <c r="N28" s="28">
        <f t="shared" si="6"/>
        <v>0</v>
      </c>
      <c r="O28" s="27">
        <v>0</v>
      </c>
      <c r="P28" s="27">
        <f t="shared" si="7"/>
        <v>0</v>
      </c>
      <c r="Q28" s="28">
        <f t="shared" si="8"/>
        <v>0</v>
      </c>
      <c r="R28" s="16">
        <v>0</v>
      </c>
      <c r="S28" s="27">
        <f t="shared" si="9"/>
        <v>0</v>
      </c>
      <c r="T28" s="28">
        <f t="shared" si="10"/>
        <v>0</v>
      </c>
      <c r="U28" s="16">
        <v>0</v>
      </c>
      <c r="V28" s="27">
        <f t="shared" si="11"/>
        <v>0</v>
      </c>
      <c r="W28" s="28">
        <f t="shared" si="12"/>
        <v>0</v>
      </c>
      <c r="X28" s="16">
        <v>0</v>
      </c>
      <c r="Y28" s="27">
        <f t="shared" si="13"/>
        <v>0</v>
      </c>
      <c r="Z28" s="28">
        <f t="shared" si="14"/>
        <v>0</v>
      </c>
      <c r="AA28" s="16">
        <v>0</v>
      </c>
      <c r="AB28" s="27">
        <f t="shared" si="15"/>
        <v>0</v>
      </c>
      <c r="AC28" s="28">
        <f t="shared" si="16"/>
        <v>0</v>
      </c>
      <c r="AD28" s="27">
        <v>0</v>
      </c>
      <c r="AE28" s="27">
        <f t="shared" si="17"/>
        <v>0</v>
      </c>
      <c r="AF28" s="28">
        <f t="shared" si="18"/>
        <v>0</v>
      </c>
      <c r="AG28" s="27">
        <v>0</v>
      </c>
      <c r="AH28" s="27">
        <f t="shared" si="19"/>
        <v>0</v>
      </c>
      <c r="AI28" s="28">
        <f t="shared" si="20"/>
        <v>0</v>
      </c>
      <c r="AJ28" s="27">
        <v>0</v>
      </c>
      <c r="AK28" s="27">
        <f t="shared" si="21"/>
        <v>0</v>
      </c>
      <c r="AL28" s="28">
        <f t="shared" si="22"/>
        <v>0</v>
      </c>
      <c r="AM28" s="27">
        <v>0</v>
      </c>
      <c r="AN28" s="27">
        <f t="shared" si="23"/>
        <v>0</v>
      </c>
      <c r="AO28" s="28">
        <f t="shared" si="24"/>
        <v>0</v>
      </c>
      <c r="AP28" s="27">
        <v>0</v>
      </c>
      <c r="AQ28" s="27">
        <f t="shared" si="25"/>
        <v>0</v>
      </c>
      <c r="AR28" s="28">
        <f t="shared" si="26"/>
        <v>0</v>
      </c>
      <c r="AS28" s="27">
        <v>0</v>
      </c>
      <c r="AT28" s="27">
        <f t="shared" si="27"/>
        <v>0</v>
      </c>
      <c r="AU28" s="28">
        <f t="shared" si="28"/>
        <v>0</v>
      </c>
      <c r="AV28" s="27">
        <v>0</v>
      </c>
      <c r="AW28" s="27">
        <f t="shared" si="29"/>
        <v>0</v>
      </c>
      <c r="AX28" s="28">
        <f t="shared" si="30"/>
        <v>0</v>
      </c>
      <c r="AY28" s="27">
        <v>0</v>
      </c>
      <c r="AZ28" s="27">
        <f t="shared" si="31"/>
        <v>0</v>
      </c>
      <c r="BA28" s="28">
        <f t="shared" si="32"/>
        <v>0</v>
      </c>
      <c r="BB28" s="29"/>
    </row>
    <row r="29" spans="1:54" ht="16.5">
      <c r="A29" s="13" t="s">
        <v>91</v>
      </c>
      <c r="B29" s="24" t="s">
        <v>64</v>
      </c>
      <c r="C29" s="25" t="s">
        <v>76</v>
      </c>
      <c r="D29" s="26">
        <v>1.66</v>
      </c>
      <c r="E29" s="15">
        <f t="shared" si="0"/>
        <v>1.96</v>
      </c>
      <c r="F29" s="27">
        <v>0</v>
      </c>
      <c r="G29" s="27">
        <f t="shared" si="1"/>
        <v>0</v>
      </c>
      <c r="H29" s="28">
        <f t="shared" si="2"/>
        <v>0</v>
      </c>
      <c r="I29" s="27">
        <v>0</v>
      </c>
      <c r="J29" s="27">
        <f t="shared" si="3"/>
        <v>0</v>
      </c>
      <c r="K29" s="28">
        <f t="shared" si="4"/>
        <v>0</v>
      </c>
      <c r="L29" s="30">
        <v>0</v>
      </c>
      <c r="M29" s="27">
        <f t="shared" si="5"/>
        <v>0</v>
      </c>
      <c r="N29" s="28">
        <f t="shared" si="6"/>
        <v>0</v>
      </c>
      <c r="O29" s="27">
        <v>0</v>
      </c>
      <c r="P29" s="27">
        <f t="shared" si="7"/>
        <v>0</v>
      </c>
      <c r="Q29" s="28">
        <f t="shared" si="8"/>
        <v>0</v>
      </c>
      <c r="R29" s="16">
        <v>0</v>
      </c>
      <c r="S29" s="27">
        <f t="shared" si="9"/>
        <v>0</v>
      </c>
      <c r="T29" s="28">
        <f t="shared" si="10"/>
        <v>0</v>
      </c>
      <c r="U29" s="16">
        <v>1</v>
      </c>
      <c r="V29" s="27">
        <f t="shared" si="11"/>
        <v>1.96</v>
      </c>
      <c r="W29" s="28">
        <f t="shared" si="12"/>
        <v>1.96</v>
      </c>
      <c r="X29" s="16">
        <v>0</v>
      </c>
      <c r="Y29" s="27">
        <f t="shared" si="13"/>
        <v>0</v>
      </c>
      <c r="Z29" s="28">
        <f t="shared" si="14"/>
        <v>0</v>
      </c>
      <c r="AA29" s="16">
        <v>0</v>
      </c>
      <c r="AB29" s="27">
        <f t="shared" si="15"/>
        <v>0</v>
      </c>
      <c r="AC29" s="28">
        <f t="shared" si="16"/>
        <v>0</v>
      </c>
      <c r="AD29" s="27">
        <v>0</v>
      </c>
      <c r="AE29" s="27">
        <f t="shared" si="17"/>
        <v>0</v>
      </c>
      <c r="AF29" s="28">
        <f t="shared" si="18"/>
        <v>0</v>
      </c>
      <c r="AG29" s="27">
        <v>0</v>
      </c>
      <c r="AH29" s="27">
        <f t="shared" si="19"/>
        <v>0</v>
      </c>
      <c r="AI29" s="28">
        <f t="shared" si="20"/>
        <v>0</v>
      </c>
      <c r="AJ29" s="27">
        <v>0</v>
      </c>
      <c r="AK29" s="27">
        <f t="shared" si="21"/>
        <v>0</v>
      </c>
      <c r="AL29" s="28">
        <f t="shared" si="22"/>
        <v>0</v>
      </c>
      <c r="AM29" s="27">
        <v>0</v>
      </c>
      <c r="AN29" s="27">
        <f t="shared" si="23"/>
        <v>0</v>
      </c>
      <c r="AO29" s="28">
        <f t="shared" si="24"/>
        <v>0</v>
      </c>
      <c r="AP29" s="27">
        <v>0</v>
      </c>
      <c r="AQ29" s="27">
        <f t="shared" si="25"/>
        <v>0</v>
      </c>
      <c r="AR29" s="28">
        <f t="shared" si="26"/>
        <v>0</v>
      </c>
      <c r="AS29" s="27">
        <v>0</v>
      </c>
      <c r="AT29" s="27">
        <f t="shared" si="27"/>
        <v>0</v>
      </c>
      <c r="AU29" s="28">
        <f t="shared" si="28"/>
        <v>0</v>
      </c>
      <c r="AV29" s="27">
        <v>0</v>
      </c>
      <c r="AW29" s="27">
        <f t="shared" si="29"/>
        <v>0</v>
      </c>
      <c r="AX29" s="28">
        <f t="shared" si="30"/>
        <v>0</v>
      </c>
      <c r="AY29" s="27">
        <v>0</v>
      </c>
      <c r="AZ29" s="27">
        <f t="shared" si="31"/>
        <v>0</v>
      </c>
      <c r="BA29" s="28">
        <f t="shared" si="32"/>
        <v>0</v>
      </c>
      <c r="BB29" s="29"/>
    </row>
    <row r="30" spans="1:54" ht="16.5">
      <c r="A30" s="13" t="s">
        <v>91</v>
      </c>
      <c r="B30" s="24" t="s">
        <v>67</v>
      </c>
      <c r="C30" s="25" t="s">
        <v>79</v>
      </c>
      <c r="D30" s="26">
        <v>2.53</v>
      </c>
      <c r="E30" s="15">
        <f t="shared" si="0"/>
        <v>2.8299999999999996</v>
      </c>
      <c r="F30" s="27">
        <v>0</v>
      </c>
      <c r="G30" s="27">
        <f t="shared" si="1"/>
        <v>0</v>
      </c>
      <c r="H30" s="28">
        <f t="shared" si="2"/>
        <v>0</v>
      </c>
      <c r="I30" s="27">
        <v>0</v>
      </c>
      <c r="J30" s="27">
        <f t="shared" si="3"/>
        <v>0</v>
      </c>
      <c r="K30" s="28">
        <f t="shared" si="4"/>
        <v>0</v>
      </c>
      <c r="L30" s="17">
        <v>0</v>
      </c>
      <c r="M30" s="27">
        <f t="shared" si="5"/>
        <v>0</v>
      </c>
      <c r="N30" s="28">
        <f t="shared" si="6"/>
        <v>0</v>
      </c>
      <c r="O30" s="27">
        <v>0</v>
      </c>
      <c r="P30" s="27">
        <f t="shared" si="7"/>
        <v>0</v>
      </c>
      <c r="Q30" s="28">
        <f t="shared" si="8"/>
        <v>0</v>
      </c>
      <c r="R30" s="16">
        <v>0</v>
      </c>
      <c r="S30" s="27">
        <f t="shared" si="9"/>
        <v>0</v>
      </c>
      <c r="T30" s="28">
        <f t="shared" si="10"/>
        <v>0</v>
      </c>
      <c r="U30" s="16">
        <v>1</v>
      </c>
      <c r="V30" s="27">
        <f t="shared" si="11"/>
        <v>2.8299999999999996</v>
      </c>
      <c r="W30" s="28">
        <f t="shared" si="12"/>
        <v>2.8299999999999996</v>
      </c>
      <c r="X30" s="16">
        <v>0</v>
      </c>
      <c r="Y30" s="27">
        <f t="shared" si="13"/>
        <v>0</v>
      </c>
      <c r="Z30" s="28">
        <f t="shared" si="14"/>
        <v>0</v>
      </c>
      <c r="AA30" s="16">
        <v>0</v>
      </c>
      <c r="AB30" s="27">
        <f t="shared" si="15"/>
        <v>0</v>
      </c>
      <c r="AC30" s="28">
        <f t="shared" si="16"/>
        <v>0</v>
      </c>
      <c r="AD30" s="27">
        <v>0</v>
      </c>
      <c r="AE30" s="27">
        <f t="shared" si="17"/>
        <v>0</v>
      </c>
      <c r="AF30" s="28">
        <f t="shared" si="18"/>
        <v>0</v>
      </c>
      <c r="AG30" s="27">
        <v>0</v>
      </c>
      <c r="AH30" s="27">
        <f t="shared" si="19"/>
        <v>0</v>
      </c>
      <c r="AI30" s="28">
        <f t="shared" si="20"/>
        <v>0</v>
      </c>
      <c r="AJ30" s="27">
        <v>0</v>
      </c>
      <c r="AK30" s="27">
        <f t="shared" si="21"/>
        <v>0</v>
      </c>
      <c r="AL30" s="28">
        <f t="shared" si="22"/>
        <v>0</v>
      </c>
      <c r="AM30" s="27">
        <v>0</v>
      </c>
      <c r="AN30" s="27">
        <f t="shared" si="23"/>
        <v>0</v>
      </c>
      <c r="AO30" s="28">
        <f t="shared" si="24"/>
        <v>0</v>
      </c>
      <c r="AP30" s="27">
        <v>0</v>
      </c>
      <c r="AQ30" s="27">
        <f t="shared" si="25"/>
        <v>0</v>
      </c>
      <c r="AR30" s="28">
        <f t="shared" si="26"/>
        <v>0</v>
      </c>
      <c r="AS30" s="27">
        <v>0</v>
      </c>
      <c r="AT30" s="27">
        <f t="shared" si="27"/>
        <v>0</v>
      </c>
      <c r="AU30" s="28">
        <f t="shared" si="28"/>
        <v>0</v>
      </c>
      <c r="AV30" s="27">
        <v>0</v>
      </c>
      <c r="AW30" s="27">
        <f t="shared" si="29"/>
        <v>0</v>
      </c>
      <c r="AX30" s="28">
        <f t="shared" si="30"/>
        <v>0</v>
      </c>
      <c r="AY30" s="27">
        <v>0</v>
      </c>
      <c r="AZ30" s="27">
        <f t="shared" si="31"/>
        <v>0</v>
      </c>
      <c r="BA30" s="28">
        <f t="shared" si="32"/>
        <v>0</v>
      </c>
      <c r="BB30" s="29"/>
    </row>
    <row r="31" spans="1:54" ht="16.5">
      <c r="A31" s="13" t="s">
        <v>91</v>
      </c>
      <c r="B31" s="24" t="s">
        <v>68</v>
      </c>
      <c r="C31" s="25" t="s">
        <v>79</v>
      </c>
      <c r="D31" s="26">
        <v>2.59</v>
      </c>
      <c r="E31" s="15">
        <f t="shared" si="0"/>
        <v>2.8899999999999997</v>
      </c>
      <c r="F31" s="27">
        <v>0</v>
      </c>
      <c r="G31" s="27">
        <f t="shared" si="1"/>
        <v>0</v>
      </c>
      <c r="H31" s="28">
        <f t="shared" si="2"/>
        <v>0</v>
      </c>
      <c r="I31" s="27">
        <v>1</v>
      </c>
      <c r="J31" s="27">
        <f t="shared" si="3"/>
        <v>2.8899999999999997</v>
      </c>
      <c r="K31" s="28">
        <f t="shared" si="4"/>
        <v>2.8899999999999997</v>
      </c>
      <c r="L31" s="30">
        <v>0</v>
      </c>
      <c r="M31" s="27">
        <f t="shared" si="5"/>
        <v>0</v>
      </c>
      <c r="N31" s="28">
        <f t="shared" si="6"/>
        <v>0</v>
      </c>
      <c r="O31" s="27">
        <v>0</v>
      </c>
      <c r="P31" s="27">
        <f t="shared" si="7"/>
        <v>0</v>
      </c>
      <c r="Q31" s="28">
        <f t="shared" si="8"/>
        <v>0</v>
      </c>
      <c r="R31" s="16">
        <v>0</v>
      </c>
      <c r="S31" s="27">
        <f t="shared" si="9"/>
        <v>0</v>
      </c>
      <c r="T31" s="28">
        <f t="shared" si="10"/>
        <v>0</v>
      </c>
      <c r="U31" s="16">
        <v>0</v>
      </c>
      <c r="V31" s="27">
        <f t="shared" si="11"/>
        <v>0</v>
      </c>
      <c r="W31" s="28">
        <f t="shared" si="12"/>
        <v>0</v>
      </c>
      <c r="X31" s="16">
        <v>0</v>
      </c>
      <c r="Y31" s="27">
        <f t="shared" si="13"/>
        <v>0</v>
      </c>
      <c r="Z31" s="28">
        <f t="shared" si="14"/>
        <v>0</v>
      </c>
      <c r="AA31" s="16">
        <v>0</v>
      </c>
      <c r="AB31" s="27">
        <f t="shared" si="15"/>
        <v>0</v>
      </c>
      <c r="AC31" s="28">
        <f t="shared" si="16"/>
        <v>0</v>
      </c>
      <c r="AD31" s="27">
        <v>0</v>
      </c>
      <c r="AE31" s="27">
        <f t="shared" si="17"/>
        <v>0</v>
      </c>
      <c r="AF31" s="28">
        <f t="shared" si="18"/>
        <v>0</v>
      </c>
      <c r="AG31" s="27">
        <v>0</v>
      </c>
      <c r="AH31" s="27">
        <f t="shared" si="19"/>
        <v>0</v>
      </c>
      <c r="AI31" s="28">
        <f t="shared" si="20"/>
        <v>0</v>
      </c>
      <c r="AJ31" s="27">
        <v>0</v>
      </c>
      <c r="AK31" s="27">
        <f t="shared" si="21"/>
        <v>0</v>
      </c>
      <c r="AL31" s="28">
        <f t="shared" si="22"/>
        <v>0</v>
      </c>
      <c r="AM31" s="27">
        <v>0</v>
      </c>
      <c r="AN31" s="27">
        <f t="shared" si="23"/>
        <v>0</v>
      </c>
      <c r="AO31" s="28">
        <f t="shared" si="24"/>
        <v>0</v>
      </c>
      <c r="AP31" s="27">
        <v>0</v>
      </c>
      <c r="AQ31" s="27">
        <f t="shared" si="25"/>
        <v>0</v>
      </c>
      <c r="AR31" s="28">
        <f t="shared" si="26"/>
        <v>0</v>
      </c>
      <c r="AS31" s="27">
        <v>0</v>
      </c>
      <c r="AT31" s="27">
        <f t="shared" si="27"/>
        <v>0</v>
      </c>
      <c r="AU31" s="28">
        <f t="shared" si="28"/>
        <v>0</v>
      </c>
      <c r="AV31" s="27">
        <v>0</v>
      </c>
      <c r="AW31" s="27">
        <f t="shared" si="29"/>
        <v>0</v>
      </c>
      <c r="AX31" s="28">
        <f t="shared" si="30"/>
        <v>0</v>
      </c>
      <c r="AY31" s="27">
        <v>0</v>
      </c>
      <c r="AZ31" s="27">
        <f t="shared" si="31"/>
        <v>0</v>
      </c>
      <c r="BA31" s="28">
        <f t="shared" si="32"/>
        <v>0</v>
      </c>
      <c r="BB31" s="29"/>
    </row>
    <row r="32" spans="1:54" ht="16.5">
      <c r="A32" s="13" t="s">
        <v>91</v>
      </c>
      <c r="B32" s="24" t="s">
        <v>69</v>
      </c>
      <c r="C32" s="25" t="s">
        <v>84</v>
      </c>
      <c r="D32" s="26">
        <v>2.35</v>
      </c>
      <c r="E32" s="15">
        <f t="shared" si="0"/>
        <v>2.65</v>
      </c>
      <c r="F32" s="27">
        <v>0</v>
      </c>
      <c r="G32" s="27">
        <f t="shared" si="1"/>
        <v>0</v>
      </c>
      <c r="H32" s="28">
        <f t="shared" si="2"/>
        <v>0</v>
      </c>
      <c r="I32" s="27">
        <v>0</v>
      </c>
      <c r="J32" s="27">
        <f t="shared" si="3"/>
        <v>0</v>
      </c>
      <c r="K32" s="28">
        <f t="shared" si="4"/>
        <v>0</v>
      </c>
      <c r="L32" s="17">
        <v>0</v>
      </c>
      <c r="M32" s="27">
        <f t="shared" si="5"/>
        <v>0</v>
      </c>
      <c r="N32" s="28">
        <f t="shared" si="6"/>
        <v>0</v>
      </c>
      <c r="O32" s="27">
        <v>0</v>
      </c>
      <c r="P32" s="27">
        <f t="shared" si="7"/>
        <v>0</v>
      </c>
      <c r="Q32" s="28">
        <f t="shared" si="8"/>
        <v>0</v>
      </c>
      <c r="R32" s="16">
        <v>0</v>
      </c>
      <c r="S32" s="27">
        <f t="shared" si="9"/>
        <v>0</v>
      </c>
      <c r="T32" s="28">
        <f t="shared" si="10"/>
        <v>0</v>
      </c>
      <c r="U32" s="16">
        <v>1</v>
      </c>
      <c r="V32" s="27">
        <f t="shared" si="11"/>
        <v>2.65</v>
      </c>
      <c r="W32" s="28">
        <f t="shared" si="12"/>
        <v>2.65</v>
      </c>
      <c r="X32" s="16">
        <v>0</v>
      </c>
      <c r="Y32" s="27">
        <f t="shared" si="13"/>
        <v>0</v>
      </c>
      <c r="Z32" s="28">
        <f t="shared" si="14"/>
        <v>0</v>
      </c>
      <c r="AA32" s="16">
        <v>0</v>
      </c>
      <c r="AB32" s="27">
        <f t="shared" si="15"/>
        <v>0</v>
      </c>
      <c r="AC32" s="28">
        <f t="shared" si="16"/>
        <v>0</v>
      </c>
      <c r="AD32" s="27">
        <v>0</v>
      </c>
      <c r="AE32" s="27">
        <f t="shared" si="17"/>
        <v>0</v>
      </c>
      <c r="AF32" s="28">
        <f t="shared" si="18"/>
        <v>0</v>
      </c>
      <c r="AG32" s="27">
        <v>0</v>
      </c>
      <c r="AH32" s="27">
        <f t="shared" si="19"/>
        <v>0</v>
      </c>
      <c r="AI32" s="28">
        <f t="shared" si="20"/>
        <v>0</v>
      </c>
      <c r="AJ32" s="27">
        <v>0</v>
      </c>
      <c r="AK32" s="27">
        <f t="shared" si="21"/>
        <v>0</v>
      </c>
      <c r="AL32" s="28">
        <f t="shared" si="22"/>
        <v>0</v>
      </c>
      <c r="AM32" s="27">
        <v>0</v>
      </c>
      <c r="AN32" s="27">
        <f t="shared" si="23"/>
        <v>0</v>
      </c>
      <c r="AO32" s="28">
        <f t="shared" si="24"/>
        <v>0</v>
      </c>
      <c r="AP32" s="27">
        <v>0</v>
      </c>
      <c r="AQ32" s="27">
        <f t="shared" si="25"/>
        <v>0</v>
      </c>
      <c r="AR32" s="28">
        <f t="shared" si="26"/>
        <v>0</v>
      </c>
      <c r="AS32" s="27">
        <v>0</v>
      </c>
      <c r="AT32" s="27">
        <f t="shared" si="27"/>
        <v>0</v>
      </c>
      <c r="AU32" s="28">
        <f t="shared" si="28"/>
        <v>0</v>
      </c>
      <c r="AV32" s="27">
        <v>0</v>
      </c>
      <c r="AW32" s="27">
        <f t="shared" si="29"/>
        <v>0</v>
      </c>
      <c r="AX32" s="28">
        <f t="shared" si="30"/>
        <v>0</v>
      </c>
      <c r="AY32" s="27">
        <v>0</v>
      </c>
      <c r="AZ32" s="27">
        <f t="shared" si="31"/>
        <v>0</v>
      </c>
      <c r="BA32" s="28">
        <f t="shared" si="32"/>
        <v>0</v>
      </c>
      <c r="BB32" s="29"/>
    </row>
    <row r="33" spans="1:54" ht="16.5">
      <c r="A33" s="13" t="s">
        <v>91</v>
      </c>
      <c r="B33" s="24" t="s">
        <v>70</v>
      </c>
      <c r="C33" s="25" t="s">
        <v>85</v>
      </c>
      <c r="D33" s="26">
        <v>2.75</v>
      </c>
      <c r="E33" s="15">
        <f t="shared" si="0"/>
        <v>3.05</v>
      </c>
      <c r="F33" s="27">
        <v>0</v>
      </c>
      <c r="G33" s="27">
        <f t="shared" si="1"/>
        <v>0</v>
      </c>
      <c r="H33" s="28">
        <f t="shared" si="2"/>
        <v>0</v>
      </c>
      <c r="I33" s="27">
        <v>0</v>
      </c>
      <c r="J33" s="27">
        <f t="shared" si="3"/>
        <v>0</v>
      </c>
      <c r="K33" s="28">
        <f t="shared" si="4"/>
        <v>0</v>
      </c>
      <c r="L33" s="30">
        <v>0</v>
      </c>
      <c r="M33" s="27">
        <f t="shared" si="5"/>
        <v>0</v>
      </c>
      <c r="N33" s="28">
        <f t="shared" si="6"/>
        <v>0</v>
      </c>
      <c r="O33" s="27">
        <v>0</v>
      </c>
      <c r="P33" s="27">
        <f t="shared" si="7"/>
        <v>0</v>
      </c>
      <c r="Q33" s="28">
        <f t="shared" si="8"/>
        <v>0</v>
      </c>
      <c r="R33" s="16">
        <v>0</v>
      </c>
      <c r="S33" s="27">
        <f t="shared" si="9"/>
        <v>0</v>
      </c>
      <c r="T33" s="28">
        <f t="shared" si="10"/>
        <v>0</v>
      </c>
      <c r="U33" s="16">
        <v>0</v>
      </c>
      <c r="V33" s="27">
        <f t="shared" si="11"/>
        <v>0</v>
      </c>
      <c r="W33" s="28">
        <f t="shared" si="12"/>
        <v>0</v>
      </c>
      <c r="X33" s="16">
        <v>0</v>
      </c>
      <c r="Y33" s="27">
        <f t="shared" si="13"/>
        <v>0</v>
      </c>
      <c r="Z33" s="28">
        <f t="shared" si="14"/>
        <v>0</v>
      </c>
      <c r="AA33" s="16">
        <v>1</v>
      </c>
      <c r="AB33" s="27">
        <f t="shared" si="15"/>
        <v>3.05</v>
      </c>
      <c r="AC33" s="28">
        <f t="shared" si="16"/>
        <v>3.05</v>
      </c>
      <c r="AD33" s="27">
        <v>0</v>
      </c>
      <c r="AE33" s="27">
        <f t="shared" si="17"/>
        <v>0</v>
      </c>
      <c r="AF33" s="28">
        <f t="shared" si="18"/>
        <v>0</v>
      </c>
      <c r="AG33" s="27">
        <v>0</v>
      </c>
      <c r="AH33" s="27">
        <f t="shared" si="19"/>
        <v>0</v>
      </c>
      <c r="AI33" s="28">
        <f t="shared" si="20"/>
        <v>0</v>
      </c>
      <c r="AJ33" s="27">
        <v>0</v>
      </c>
      <c r="AK33" s="27">
        <f t="shared" si="21"/>
        <v>0</v>
      </c>
      <c r="AL33" s="28">
        <f t="shared" si="22"/>
        <v>0</v>
      </c>
      <c r="AM33" s="27">
        <v>0</v>
      </c>
      <c r="AN33" s="27">
        <f t="shared" si="23"/>
        <v>0</v>
      </c>
      <c r="AO33" s="28">
        <f t="shared" si="24"/>
        <v>0</v>
      </c>
      <c r="AP33" s="27">
        <v>0</v>
      </c>
      <c r="AQ33" s="27">
        <f t="shared" si="25"/>
        <v>0</v>
      </c>
      <c r="AR33" s="28">
        <f t="shared" si="26"/>
        <v>0</v>
      </c>
      <c r="AS33" s="27">
        <v>0</v>
      </c>
      <c r="AT33" s="27">
        <f t="shared" si="27"/>
        <v>0</v>
      </c>
      <c r="AU33" s="28">
        <f t="shared" si="28"/>
        <v>0</v>
      </c>
      <c r="AV33" s="27">
        <v>0</v>
      </c>
      <c r="AW33" s="27">
        <f t="shared" si="29"/>
        <v>0</v>
      </c>
      <c r="AX33" s="28">
        <f t="shared" si="30"/>
        <v>0</v>
      </c>
      <c r="AY33" s="27">
        <v>0</v>
      </c>
      <c r="AZ33" s="27">
        <f t="shared" si="31"/>
        <v>0</v>
      </c>
      <c r="BA33" s="28">
        <f t="shared" si="32"/>
        <v>0</v>
      </c>
      <c r="BB33" s="29"/>
    </row>
    <row r="34" spans="1:54" ht="16.5">
      <c r="A34" s="13" t="s">
        <v>91</v>
      </c>
      <c r="B34" s="24" t="s">
        <v>71</v>
      </c>
      <c r="C34" s="25" t="s">
        <v>86</v>
      </c>
      <c r="D34" s="26">
        <v>2.25</v>
      </c>
      <c r="E34" s="15">
        <f t="shared" si="0"/>
        <v>2.55</v>
      </c>
      <c r="F34" s="27">
        <v>1</v>
      </c>
      <c r="G34" s="27">
        <f t="shared" si="1"/>
        <v>2.55</v>
      </c>
      <c r="H34" s="28">
        <f t="shared" si="2"/>
        <v>2.55</v>
      </c>
      <c r="I34" s="27">
        <v>0</v>
      </c>
      <c r="J34" s="27">
        <f t="shared" si="3"/>
        <v>0</v>
      </c>
      <c r="K34" s="28">
        <f t="shared" si="4"/>
        <v>0</v>
      </c>
      <c r="L34" s="17">
        <v>0</v>
      </c>
      <c r="M34" s="27">
        <f t="shared" si="5"/>
        <v>0</v>
      </c>
      <c r="N34" s="28">
        <f t="shared" si="6"/>
        <v>0</v>
      </c>
      <c r="O34" s="27">
        <v>0</v>
      </c>
      <c r="P34" s="27">
        <f t="shared" si="7"/>
        <v>0</v>
      </c>
      <c r="Q34" s="28">
        <f t="shared" si="8"/>
        <v>0</v>
      </c>
      <c r="R34" s="16">
        <v>0</v>
      </c>
      <c r="S34" s="27">
        <f t="shared" si="9"/>
        <v>0</v>
      </c>
      <c r="T34" s="28">
        <f t="shared" si="10"/>
        <v>0</v>
      </c>
      <c r="U34" s="16">
        <v>0</v>
      </c>
      <c r="V34" s="27">
        <f t="shared" si="11"/>
        <v>0</v>
      </c>
      <c r="W34" s="28">
        <f t="shared" si="12"/>
        <v>0</v>
      </c>
      <c r="X34" s="16">
        <v>0</v>
      </c>
      <c r="Y34" s="27">
        <f t="shared" si="13"/>
        <v>0</v>
      </c>
      <c r="Z34" s="28">
        <f t="shared" si="14"/>
        <v>0</v>
      </c>
      <c r="AA34" s="16">
        <v>0</v>
      </c>
      <c r="AB34" s="27">
        <f t="shared" si="15"/>
        <v>0</v>
      </c>
      <c r="AC34" s="28">
        <f t="shared" si="16"/>
        <v>0</v>
      </c>
      <c r="AD34" s="27">
        <v>0</v>
      </c>
      <c r="AE34" s="27">
        <f t="shared" si="17"/>
        <v>0</v>
      </c>
      <c r="AF34" s="28">
        <f t="shared" si="18"/>
        <v>0</v>
      </c>
      <c r="AG34" s="27">
        <v>0</v>
      </c>
      <c r="AH34" s="27">
        <f t="shared" si="19"/>
        <v>0</v>
      </c>
      <c r="AI34" s="28">
        <f t="shared" si="20"/>
        <v>0</v>
      </c>
      <c r="AJ34" s="27">
        <v>0</v>
      </c>
      <c r="AK34" s="27">
        <f t="shared" si="21"/>
        <v>0</v>
      </c>
      <c r="AL34" s="28">
        <f t="shared" si="22"/>
        <v>0</v>
      </c>
      <c r="AM34" s="27">
        <v>0</v>
      </c>
      <c r="AN34" s="27">
        <f t="shared" si="23"/>
        <v>0</v>
      </c>
      <c r="AO34" s="28">
        <f t="shared" si="24"/>
        <v>0</v>
      </c>
      <c r="AP34" s="27">
        <v>0</v>
      </c>
      <c r="AQ34" s="27">
        <f t="shared" si="25"/>
        <v>0</v>
      </c>
      <c r="AR34" s="28">
        <f t="shared" si="26"/>
        <v>0</v>
      </c>
      <c r="AS34" s="27">
        <v>0</v>
      </c>
      <c r="AT34" s="27">
        <f t="shared" si="27"/>
        <v>0</v>
      </c>
      <c r="AU34" s="28">
        <f t="shared" si="28"/>
        <v>0</v>
      </c>
      <c r="AV34" s="27">
        <v>0</v>
      </c>
      <c r="AW34" s="27">
        <f t="shared" si="29"/>
        <v>0</v>
      </c>
      <c r="AX34" s="28">
        <f t="shared" si="30"/>
        <v>0</v>
      </c>
      <c r="AY34" s="27">
        <v>0</v>
      </c>
      <c r="AZ34" s="27">
        <f t="shared" si="31"/>
        <v>0</v>
      </c>
      <c r="BA34" s="28">
        <f t="shared" si="32"/>
        <v>0</v>
      </c>
      <c r="BB34" s="29"/>
    </row>
    <row r="35" spans="1:54" ht="16.5">
      <c r="A35" s="13" t="s">
        <v>91</v>
      </c>
      <c r="B35" s="24" t="s">
        <v>72</v>
      </c>
      <c r="C35" s="25" t="s">
        <v>81</v>
      </c>
      <c r="D35" s="26">
        <v>1.7</v>
      </c>
      <c r="E35" s="15">
        <f t="shared" si="0"/>
        <v>2</v>
      </c>
      <c r="F35" s="27">
        <v>0</v>
      </c>
      <c r="G35" s="27">
        <f t="shared" si="1"/>
        <v>0</v>
      </c>
      <c r="H35" s="28">
        <f t="shared" si="2"/>
        <v>0</v>
      </c>
      <c r="I35" s="27">
        <v>4</v>
      </c>
      <c r="J35" s="27">
        <f t="shared" si="3"/>
        <v>8</v>
      </c>
      <c r="K35" s="28">
        <f t="shared" si="4"/>
        <v>8</v>
      </c>
      <c r="L35" s="30">
        <v>0</v>
      </c>
      <c r="M35" s="27">
        <f t="shared" si="5"/>
        <v>0</v>
      </c>
      <c r="N35" s="28">
        <f t="shared" si="6"/>
        <v>0</v>
      </c>
      <c r="O35" s="27">
        <v>0</v>
      </c>
      <c r="P35" s="27">
        <f t="shared" si="7"/>
        <v>0</v>
      </c>
      <c r="Q35" s="28">
        <f t="shared" si="8"/>
        <v>0</v>
      </c>
      <c r="R35" s="16">
        <v>0</v>
      </c>
      <c r="S35" s="27">
        <f t="shared" si="9"/>
        <v>0</v>
      </c>
      <c r="T35" s="28">
        <f t="shared" si="10"/>
        <v>0</v>
      </c>
      <c r="U35" s="16">
        <v>0</v>
      </c>
      <c r="V35" s="27">
        <f t="shared" si="11"/>
        <v>0</v>
      </c>
      <c r="W35" s="28">
        <f t="shared" si="12"/>
        <v>0</v>
      </c>
      <c r="X35" s="16">
        <v>0</v>
      </c>
      <c r="Y35" s="27">
        <f t="shared" si="13"/>
        <v>0</v>
      </c>
      <c r="Z35" s="28">
        <f t="shared" si="14"/>
        <v>0</v>
      </c>
      <c r="AA35" s="16">
        <v>6</v>
      </c>
      <c r="AB35" s="27">
        <f t="shared" si="15"/>
        <v>12</v>
      </c>
      <c r="AC35" s="28">
        <f t="shared" si="16"/>
        <v>12</v>
      </c>
      <c r="AD35" s="27">
        <v>0</v>
      </c>
      <c r="AE35" s="27">
        <f t="shared" si="17"/>
        <v>0</v>
      </c>
      <c r="AF35" s="28">
        <f t="shared" si="18"/>
        <v>0</v>
      </c>
      <c r="AG35" s="27">
        <v>0</v>
      </c>
      <c r="AH35" s="27">
        <f t="shared" si="19"/>
        <v>0</v>
      </c>
      <c r="AI35" s="28">
        <f t="shared" si="20"/>
        <v>0</v>
      </c>
      <c r="AJ35" s="27">
        <v>0</v>
      </c>
      <c r="AK35" s="27">
        <f t="shared" si="21"/>
        <v>0</v>
      </c>
      <c r="AL35" s="28">
        <f t="shared" si="22"/>
        <v>0</v>
      </c>
      <c r="AM35" s="27">
        <v>0</v>
      </c>
      <c r="AN35" s="27">
        <f t="shared" si="23"/>
        <v>0</v>
      </c>
      <c r="AO35" s="28">
        <f t="shared" si="24"/>
        <v>0</v>
      </c>
      <c r="AP35" s="27">
        <v>0</v>
      </c>
      <c r="AQ35" s="27">
        <f t="shared" si="25"/>
        <v>0</v>
      </c>
      <c r="AR35" s="28">
        <f t="shared" si="26"/>
        <v>0</v>
      </c>
      <c r="AS35" s="27">
        <v>0</v>
      </c>
      <c r="AT35" s="27">
        <f t="shared" si="27"/>
        <v>0</v>
      </c>
      <c r="AU35" s="28">
        <f t="shared" si="28"/>
        <v>0</v>
      </c>
      <c r="AV35" s="27">
        <v>0</v>
      </c>
      <c r="AW35" s="27">
        <f t="shared" si="29"/>
        <v>0</v>
      </c>
      <c r="AX35" s="28">
        <f t="shared" si="30"/>
        <v>0</v>
      </c>
      <c r="AY35" s="27">
        <v>0</v>
      </c>
      <c r="AZ35" s="27">
        <f t="shared" si="31"/>
        <v>0</v>
      </c>
      <c r="BA35" s="28">
        <f t="shared" si="32"/>
        <v>0</v>
      </c>
      <c r="BB35" s="29"/>
    </row>
    <row r="36" spans="1:54" ht="16.5">
      <c r="A36" s="13" t="s">
        <v>91</v>
      </c>
      <c r="B36" s="24" t="s">
        <v>82</v>
      </c>
      <c r="C36" s="25" t="s">
        <v>87</v>
      </c>
      <c r="D36" s="26">
        <v>2.3</v>
      </c>
      <c r="E36" s="15">
        <f t="shared" si="0"/>
        <v>2.5999999999999996</v>
      </c>
      <c r="F36" s="27">
        <v>0</v>
      </c>
      <c r="G36" s="27">
        <f t="shared" si="1"/>
        <v>0</v>
      </c>
      <c r="H36" s="28">
        <f t="shared" si="2"/>
        <v>0</v>
      </c>
      <c r="I36" s="27">
        <v>0</v>
      </c>
      <c r="J36" s="27">
        <f t="shared" si="3"/>
        <v>0</v>
      </c>
      <c r="K36" s="28">
        <f t="shared" si="4"/>
        <v>0</v>
      </c>
      <c r="L36" s="17">
        <v>0</v>
      </c>
      <c r="M36" s="27">
        <f t="shared" si="5"/>
        <v>0</v>
      </c>
      <c r="N36" s="28">
        <f t="shared" si="6"/>
        <v>0</v>
      </c>
      <c r="O36" s="27">
        <v>0</v>
      </c>
      <c r="P36" s="27">
        <f t="shared" si="7"/>
        <v>0</v>
      </c>
      <c r="Q36" s="28">
        <f t="shared" si="8"/>
        <v>0</v>
      </c>
      <c r="R36" s="16">
        <v>0</v>
      </c>
      <c r="S36" s="27">
        <f t="shared" si="9"/>
        <v>0</v>
      </c>
      <c r="T36" s="28">
        <f t="shared" si="10"/>
        <v>0</v>
      </c>
      <c r="U36" s="16">
        <v>0</v>
      </c>
      <c r="V36" s="27">
        <f t="shared" si="11"/>
        <v>0</v>
      </c>
      <c r="W36" s="28">
        <f t="shared" si="12"/>
        <v>0</v>
      </c>
      <c r="X36" s="16">
        <v>0</v>
      </c>
      <c r="Y36" s="27">
        <f t="shared" si="13"/>
        <v>0</v>
      </c>
      <c r="Z36" s="28">
        <f t="shared" si="14"/>
        <v>0</v>
      </c>
      <c r="AA36" s="16">
        <v>0</v>
      </c>
      <c r="AB36" s="27">
        <f t="shared" si="15"/>
        <v>0</v>
      </c>
      <c r="AC36" s="28">
        <f t="shared" si="16"/>
        <v>0</v>
      </c>
      <c r="AD36" s="27">
        <v>0</v>
      </c>
      <c r="AE36" s="27">
        <f t="shared" si="17"/>
        <v>0</v>
      </c>
      <c r="AF36" s="28">
        <f t="shared" si="18"/>
        <v>0</v>
      </c>
      <c r="AG36" s="27">
        <v>0</v>
      </c>
      <c r="AH36" s="27">
        <f t="shared" si="19"/>
        <v>0</v>
      </c>
      <c r="AI36" s="28">
        <f t="shared" si="20"/>
        <v>0</v>
      </c>
      <c r="AJ36" s="27">
        <v>0</v>
      </c>
      <c r="AK36" s="27">
        <f t="shared" si="21"/>
        <v>0</v>
      </c>
      <c r="AL36" s="28">
        <f t="shared" si="22"/>
        <v>0</v>
      </c>
      <c r="AM36" s="27">
        <v>0</v>
      </c>
      <c r="AN36" s="27">
        <f t="shared" si="23"/>
        <v>0</v>
      </c>
      <c r="AO36" s="28">
        <f t="shared" si="24"/>
        <v>0</v>
      </c>
      <c r="AP36" s="27">
        <v>0</v>
      </c>
      <c r="AQ36" s="27">
        <f t="shared" si="25"/>
        <v>0</v>
      </c>
      <c r="AR36" s="28">
        <f t="shared" si="26"/>
        <v>0</v>
      </c>
      <c r="AS36" s="27">
        <v>0</v>
      </c>
      <c r="AT36" s="27">
        <f t="shared" si="27"/>
        <v>0</v>
      </c>
      <c r="AU36" s="28">
        <f t="shared" si="28"/>
        <v>0</v>
      </c>
      <c r="AV36" s="27">
        <v>0</v>
      </c>
      <c r="AW36" s="27">
        <f t="shared" si="29"/>
        <v>0</v>
      </c>
      <c r="AX36" s="28">
        <f t="shared" si="30"/>
        <v>0</v>
      </c>
      <c r="AY36" s="27">
        <v>0</v>
      </c>
      <c r="AZ36" s="27">
        <f t="shared" si="31"/>
        <v>0</v>
      </c>
      <c r="BA36" s="28">
        <f t="shared" si="32"/>
        <v>0</v>
      </c>
      <c r="BB36" s="29"/>
    </row>
    <row r="37" spans="1:54" ht="18.75" customHeight="1">
      <c r="A37" s="13"/>
      <c r="B37" s="14" t="s">
        <v>88</v>
      </c>
      <c r="C37" s="14"/>
      <c r="D37" s="15"/>
      <c r="E37" s="15"/>
      <c r="F37" s="27">
        <v>1</v>
      </c>
      <c r="G37" s="27">
        <f>E37*F37</f>
        <v>0</v>
      </c>
      <c r="H37" s="28">
        <f t="shared" si="2"/>
        <v>0</v>
      </c>
      <c r="I37" s="27">
        <v>0</v>
      </c>
      <c r="J37" s="27">
        <f>E37*I37</f>
        <v>0</v>
      </c>
      <c r="K37" s="28">
        <f t="shared" si="4"/>
        <v>0</v>
      </c>
      <c r="L37" s="30">
        <v>1</v>
      </c>
      <c r="M37" s="27">
        <f>E37*L37</f>
        <v>0</v>
      </c>
      <c r="N37" s="28">
        <f t="shared" si="6"/>
        <v>0</v>
      </c>
      <c r="O37" s="27">
        <v>0</v>
      </c>
      <c r="P37" s="27">
        <f>E37*O37</f>
        <v>0</v>
      </c>
      <c r="Q37" s="28">
        <f t="shared" si="8"/>
        <v>0</v>
      </c>
      <c r="R37" s="16">
        <v>1</v>
      </c>
      <c r="S37" s="27">
        <f>E37*R37</f>
        <v>0</v>
      </c>
      <c r="T37" s="28">
        <f t="shared" si="10"/>
        <v>0</v>
      </c>
      <c r="U37" s="16">
        <v>1</v>
      </c>
      <c r="V37" s="27">
        <f>E37*U37</f>
        <v>0</v>
      </c>
      <c r="W37" s="28">
        <f t="shared" si="12"/>
        <v>0</v>
      </c>
      <c r="X37" s="16">
        <v>3</v>
      </c>
      <c r="Y37" s="27">
        <f>E37*X37</f>
        <v>0</v>
      </c>
      <c r="Z37" s="28">
        <v>72</v>
      </c>
      <c r="AA37" s="16">
        <v>1</v>
      </c>
      <c r="AB37" s="27">
        <f>E37*AA37</f>
        <v>0</v>
      </c>
      <c r="AC37" s="28">
        <f t="shared" si="16"/>
        <v>0</v>
      </c>
      <c r="AD37" s="27">
        <v>2</v>
      </c>
      <c r="AE37" s="27">
        <f>E37*AD37</f>
        <v>0</v>
      </c>
      <c r="AF37" s="28">
        <f t="shared" si="18"/>
        <v>0</v>
      </c>
      <c r="AG37" s="27">
        <v>0</v>
      </c>
      <c r="AH37" s="27">
        <f>E37*AG37</f>
        <v>0</v>
      </c>
      <c r="AI37" s="28">
        <f t="shared" si="20"/>
        <v>0</v>
      </c>
      <c r="AJ37" s="27">
        <v>3</v>
      </c>
      <c r="AK37" s="27">
        <f>E37*AJ37</f>
        <v>0</v>
      </c>
      <c r="AL37" s="28">
        <f t="shared" si="22"/>
        <v>0</v>
      </c>
      <c r="AM37" s="27">
        <v>3</v>
      </c>
      <c r="AN37" s="27">
        <f>E37*AM37</f>
        <v>0</v>
      </c>
      <c r="AO37" s="28">
        <f t="shared" si="24"/>
        <v>0</v>
      </c>
      <c r="AP37" s="27">
        <v>1</v>
      </c>
      <c r="AQ37" s="27">
        <f>E37*AP37</f>
        <v>0</v>
      </c>
      <c r="AR37" s="28">
        <f t="shared" si="26"/>
        <v>0</v>
      </c>
      <c r="AS37" s="27">
        <v>1</v>
      </c>
      <c r="AT37" s="27">
        <f>E37*AS37</f>
        <v>0</v>
      </c>
      <c r="AU37" s="28">
        <f t="shared" si="28"/>
        <v>0</v>
      </c>
      <c r="AV37" s="27">
        <v>0</v>
      </c>
      <c r="AW37" s="27">
        <f>E37*AV37</f>
        <v>0</v>
      </c>
      <c r="AX37" s="28">
        <f t="shared" si="30"/>
        <v>0</v>
      </c>
      <c r="AY37" s="27">
        <v>0</v>
      </c>
      <c r="AZ37" s="27">
        <f>E37*AY37</f>
        <v>0</v>
      </c>
      <c r="BA37" s="28">
        <f t="shared" si="32"/>
        <v>0</v>
      </c>
      <c r="BB37" s="29"/>
    </row>
    <row r="38" spans="1:54" ht="9" customHeight="1">
      <c r="A38" s="13"/>
      <c r="B38" s="14" t="s">
        <v>89</v>
      </c>
      <c r="C38" s="14"/>
      <c r="D38" s="15"/>
      <c r="E38" s="15"/>
      <c r="F38" s="27">
        <v>0</v>
      </c>
      <c r="G38" s="27">
        <f>E38*F38</f>
        <v>0</v>
      </c>
      <c r="H38" s="28">
        <v>30</v>
      </c>
      <c r="I38" s="27">
        <v>0</v>
      </c>
      <c r="J38" s="27">
        <f>E38*I38</f>
        <v>0</v>
      </c>
      <c r="K38" s="28">
        <v>11.1</v>
      </c>
      <c r="L38" s="17">
        <v>0</v>
      </c>
      <c r="M38" s="27">
        <f>E38*L38</f>
        <v>0</v>
      </c>
      <c r="N38" s="28">
        <f t="shared" si="6"/>
        <v>0</v>
      </c>
      <c r="O38" s="27">
        <v>0</v>
      </c>
      <c r="P38" s="27">
        <f>E38*O38</f>
        <v>0</v>
      </c>
      <c r="Q38" s="28">
        <v>9.5</v>
      </c>
      <c r="R38" s="16">
        <v>0</v>
      </c>
      <c r="S38" s="27">
        <f>E38*R38</f>
        <v>0</v>
      </c>
      <c r="T38" s="28">
        <f t="shared" si="10"/>
        <v>0</v>
      </c>
      <c r="U38" s="16">
        <v>0</v>
      </c>
      <c r="V38" s="27">
        <f>E38*U38</f>
        <v>0</v>
      </c>
      <c r="W38" s="28">
        <f t="shared" si="12"/>
        <v>0</v>
      </c>
      <c r="X38" s="16">
        <v>0</v>
      </c>
      <c r="Y38" s="27">
        <f>E38*X38</f>
        <v>0</v>
      </c>
      <c r="Z38" s="28">
        <v>6.5</v>
      </c>
      <c r="AA38" s="16">
        <v>0</v>
      </c>
      <c r="AB38" s="27">
        <f>E38*AA38</f>
        <v>0</v>
      </c>
      <c r="AC38" s="28">
        <v>35</v>
      </c>
      <c r="AD38" s="27">
        <v>0</v>
      </c>
      <c r="AE38" s="27">
        <f>E38*AD38</f>
        <v>0</v>
      </c>
      <c r="AF38" s="28">
        <f t="shared" si="18"/>
        <v>0</v>
      </c>
      <c r="AG38" s="27">
        <v>0</v>
      </c>
      <c r="AH38" s="27">
        <f>E38*AG38</f>
        <v>0</v>
      </c>
      <c r="AI38" s="28">
        <f t="shared" si="20"/>
        <v>0</v>
      </c>
      <c r="AJ38" s="27">
        <v>0</v>
      </c>
      <c r="AK38" s="27">
        <f>E38*AJ38</f>
        <v>0</v>
      </c>
      <c r="AL38" s="28">
        <f t="shared" si="22"/>
        <v>0</v>
      </c>
      <c r="AM38" s="27">
        <v>0</v>
      </c>
      <c r="AN38" s="27">
        <f>E38*AM38</f>
        <v>0</v>
      </c>
      <c r="AO38" s="28">
        <v>3</v>
      </c>
      <c r="AP38" s="27">
        <v>0</v>
      </c>
      <c r="AQ38" s="27">
        <f>E38*AP38</f>
        <v>0</v>
      </c>
      <c r="AR38" s="28">
        <f t="shared" si="26"/>
        <v>0</v>
      </c>
      <c r="AS38" s="27">
        <v>0</v>
      </c>
      <c r="AT38" s="27">
        <f>E38*AS38</f>
        <v>0</v>
      </c>
      <c r="AU38" s="28">
        <v>16.5</v>
      </c>
      <c r="AV38" s="27">
        <v>0</v>
      </c>
      <c r="AW38" s="27">
        <f>E38*AV38</f>
        <v>0</v>
      </c>
      <c r="AX38" s="28">
        <f t="shared" si="30"/>
        <v>0</v>
      </c>
      <c r="AY38" s="27">
        <v>0</v>
      </c>
      <c r="AZ38" s="27">
        <f>E38*AY38</f>
        <v>0</v>
      </c>
      <c r="BA38" s="28">
        <f t="shared" si="32"/>
        <v>0</v>
      </c>
      <c r="BB38" s="29"/>
    </row>
    <row r="39" spans="1:53" ht="12" customHeight="1">
      <c r="A39" s="13"/>
      <c r="B39" s="31" t="s">
        <v>11</v>
      </c>
      <c r="C39" s="14" t="s">
        <v>10</v>
      </c>
      <c r="D39" s="15">
        <v>2.55</v>
      </c>
      <c r="E39" s="15">
        <v>2.55</v>
      </c>
      <c r="F39" s="27">
        <v>1</v>
      </c>
      <c r="G39" s="27">
        <f>E39*F39</f>
        <v>2.55</v>
      </c>
      <c r="H39" s="28">
        <f>SUM(G39)</f>
        <v>2.55</v>
      </c>
      <c r="I39" s="27">
        <v>1</v>
      </c>
      <c r="J39" s="27">
        <f>E39*I39</f>
        <v>2.55</v>
      </c>
      <c r="K39" s="28">
        <f>SUM(J39)</f>
        <v>2.55</v>
      </c>
      <c r="L39" s="27">
        <v>3</v>
      </c>
      <c r="M39" s="27">
        <f>E39*L39</f>
        <v>7.6499999999999995</v>
      </c>
      <c r="N39" s="28">
        <f>SUM(M39)</f>
        <v>7.6499999999999995</v>
      </c>
      <c r="O39" s="27">
        <v>0</v>
      </c>
      <c r="P39" s="27">
        <f>E39*O39</f>
        <v>0</v>
      </c>
      <c r="Q39" s="28">
        <f>P39</f>
        <v>0</v>
      </c>
      <c r="R39" s="32">
        <v>1</v>
      </c>
      <c r="S39" s="27">
        <f>E39*R39</f>
        <v>2.55</v>
      </c>
      <c r="T39" s="28">
        <f>SUM(S39)</f>
        <v>2.55</v>
      </c>
      <c r="U39" s="27">
        <v>1</v>
      </c>
      <c r="V39" s="27">
        <f>E39*U39</f>
        <v>2.55</v>
      </c>
      <c r="W39" s="28">
        <f>SUM(V39)</f>
        <v>2.55</v>
      </c>
      <c r="X39" s="27">
        <v>1</v>
      </c>
      <c r="Y39" s="27">
        <f>E39*X39</f>
        <v>2.55</v>
      </c>
      <c r="Z39" s="28">
        <f>SUM(Y39)</f>
        <v>2.55</v>
      </c>
      <c r="AA39" s="27">
        <v>3</v>
      </c>
      <c r="AB39" s="27">
        <f>E39*AA39</f>
        <v>7.6499999999999995</v>
      </c>
      <c r="AC39" s="28">
        <f>SUM(AB39)</f>
        <v>7.6499999999999995</v>
      </c>
      <c r="AD39" s="27">
        <v>3</v>
      </c>
      <c r="AE39" s="27">
        <f>E39*AD39</f>
        <v>7.6499999999999995</v>
      </c>
      <c r="AF39" s="28">
        <f>SUM(AE39)</f>
        <v>7.6499999999999995</v>
      </c>
      <c r="AG39" s="27">
        <v>0</v>
      </c>
      <c r="AH39" s="27">
        <f>E39*AG39</f>
        <v>0</v>
      </c>
      <c r="AI39" s="28">
        <f>SUM(AH39)</f>
        <v>0</v>
      </c>
      <c r="AJ39" s="27">
        <v>0</v>
      </c>
      <c r="AK39" s="27">
        <f>E39*AJ39</f>
        <v>0</v>
      </c>
      <c r="AL39" s="28">
        <f>AK39</f>
        <v>0</v>
      </c>
      <c r="AM39" s="27">
        <v>0</v>
      </c>
      <c r="AN39" s="27">
        <f>E39*AM39</f>
        <v>0</v>
      </c>
      <c r="AO39" s="28">
        <f>AN39</f>
        <v>0</v>
      </c>
      <c r="AP39" s="27">
        <v>1</v>
      </c>
      <c r="AQ39" s="27">
        <f>E39*AP39</f>
        <v>2.55</v>
      </c>
      <c r="AR39" s="28">
        <f>AQ39</f>
        <v>2.55</v>
      </c>
      <c r="AS39" s="27">
        <v>1</v>
      </c>
      <c r="AT39" s="27">
        <f>E39*AS39</f>
        <v>2.55</v>
      </c>
      <c r="AU39" s="28">
        <f>AT39</f>
        <v>2.55</v>
      </c>
      <c r="AV39" s="27">
        <v>0</v>
      </c>
      <c r="AW39" s="27">
        <f>E39*AV39</f>
        <v>0</v>
      </c>
      <c r="AX39" s="28">
        <f>SUM(AW39)</f>
        <v>0</v>
      </c>
      <c r="AY39" s="27">
        <v>0</v>
      </c>
      <c r="AZ39" s="27">
        <f>E39*AY39</f>
        <v>0</v>
      </c>
      <c r="BA39" s="28">
        <f>AZ39</f>
        <v>0</v>
      </c>
    </row>
    <row r="40" spans="1:53" ht="13.5">
      <c r="A40" s="13"/>
      <c r="B40" s="31" t="s">
        <v>12</v>
      </c>
      <c r="C40" s="14"/>
      <c r="D40" s="15">
        <v>9.5</v>
      </c>
      <c r="E40" s="15">
        <v>9.5</v>
      </c>
      <c r="F40" s="27">
        <v>0.5</v>
      </c>
      <c r="G40" s="27">
        <f>E40*F40</f>
        <v>4.75</v>
      </c>
      <c r="H40" s="28">
        <f>SUM(G40)</f>
        <v>4.75</v>
      </c>
      <c r="I40" s="27">
        <v>0</v>
      </c>
      <c r="J40" s="27">
        <f>E40*I40</f>
        <v>0</v>
      </c>
      <c r="K40" s="28">
        <f>SUM(J40)</f>
        <v>0</v>
      </c>
      <c r="L40" s="27">
        <v>1</v>
      </c>
      <c r="M40" s="27">
        <f>E40*L40</f>
        <v>9.5</v>
      </c>
      <c r="N40" s="28">
        <f>SUM(M40)</f>
        <v>9.5</v>
      </c>
      <c r="O40" s="27">
        <v>0.5</v>
      </c>
      <c r="P40" s="27">
        <f>E40*O40</f>
        <v>4.75</v>
      </c>
      <c r="Q40" s="28">
        <f>P40</f>
        <v>4.75</v>
      </c>
      <c r="R40" s="33">
        <v>1</v>
      </c>
      <c r="S40" s="27">
        <f>E40*R40</f>
        <v>9.5</v>
      </c>
      <c r="T40" s="28">
        <f>SUM(S40)</f>
        <v>9.5</v>
      </c>
      <c r="U40" s="27">
        <v>1</v>
      </c>
      <c r="V40" s="27">
        <f>E40*U40</f>
        <v>9.5</v>
      </c>
      <c r="W40" s="28">
        <f>SUM(V40)</f>
        <v>9.5</v>
      </c>
      <c r="X40" s="27">
        <v>0.5</v>
      </c>
      <c r="Y40" s="27">
        <f>E40*X40</f>
        <v>4.75</v>
      </c>
      <c r="Z40" s="28">
        <f>SUM(Y40)</f>
        <v>4.75</v>
      </c>
      <c r="AA40" s="34">
        <v>1</v>
      </c>
      <c r="AB40" s="27">
        <f>E40*AA40</f>
        <v>9.5</v>
      </c>
      <c r="AC40" s="28">
        <f>SUM(AB40)</f>
        <v>9.5</v>
      </c>
      <c r="AD40" s="27">
        <v>1</v>
      </c>
      <c r="AE40" s="27">
        <f>E40*AD40</f>
        <v>9.5</v>
      </c>
      <c r="AF40" s="28">
        <f>SUM(AE40)</f>
        <v>9.5</v>
      </c>
      <c r="AG40" s="32">
        <v>0</v>
      </c>
      <c r="AH40" s="27">
        <f>E40*AG40</f>
        <v>0</v>
      </c>
      <c r="AI40" s="28">
        <f>SUM(AH40)</f>
        <v>0</v>
      </c>
      <c r="AJ40" s="32">
        <v>0.5</v>
      </c>
      <c r="AK40" s="27"/>
      <c r="AL40" s="28">
        <f>AK40</f>
        <v>0</v>
      </c>
      <c r="AM40" s="32">
        <v>1</v>
      </c>
      <c r="AN40" s="27">
        <f>E40*AM40</f>
        <v>9.5</v>
      </c>
      <c r="AO40" s="28">
        <f>AN40</f>
        <v>9.5</v>
      </c>
      <c r="AP40" s="27">
        <v>0</v>
      </c>
      <c r="AQ40" s="27">
        <f>E40*AP40</f>
        <v>0</v>
      </c>
      <c r="AR40" s="28">
        <f>AQ40</f>
        <v>0</v>
      </c>
      <c r="AS40" s="27">
        <v>1</v>
      </c>
      <c r="AT40" s="27">
        <f>E40*AS40</f>
        <v>9.5</v>
      </c>
      <c r="AU40" s="28">
        <f>AT40</f>
        <v>9.5</v>
      </c>
      <c r="AV40" s="32"/>
      <c r="AW40" s="27"/>
      <c r="AX40" s="28">
        <f>SUM(AW40)</f>
        <v>0</v>
      </c>
      <c r="AY40" s="27">
        <v>0</v>
      </c>
      <c r="AZ40" s="27">
        <f>E40*AY40</f>
        <v>0</v>
      </c>
      <c r="BA40" s="28">
        <f>AZ40</f>
        <v>0</v>
      </c>
    </row>
    <row r="41" spans="1:53" ht="14.25" thickBot="1">
      <c r="A41" s="6"/>
      <c r="B41" s="35"/>
      <c r="C41" s="36"/>
      <c r="D41" s="2"/>
      <c r="E41" s="2"/>
      <c r="F41" s="37"/>
      <c r="G41" s="38"/>
      <c r="H41" s="39"/>
      <c r="I41" s="37"/>
      <c r="J41" s="38"/>
      <c r="K41" s="39"/>
      <c r="L41" s="37"/>
      <c r="M41" s="38"/>
      <c r="N41" s="40"/>
      <c r="O41" s="37"/>
      <c r="P41" s="38"/>
      <c r="Q41" s="41"/>
      <c r="R41" s="37"/>
      <c r="S41" s="38"/>
      <c r="T41" s="42"/>
      <c r="U41" s="37"/>
      <c r="V41" s="38"/>
      <c r="W41" s="39"/>
      <c r="X41" s="37"/>
      <c r="Y41" s="38"/>
      <c r="Z41" s="39"/>
      <c r="AA41" s="37"/>
      <c r="AB41" s="38"/>
      <c r="AC41" s="39"/>
      <c r="AD41" s="37"/>
      <c r="AE41" s="38"/>
      <c r="AF41" s="39"/>
      <c r="AG41" s="37"/>
      <c r="AH41" s="38"/>
      <c r="AI41" s="43"/>
      <c r="AJ41" s="37"/>
      <c r="AK41" s="38"/>
      <c r="AL41" s="43"/>
      <c r="AM41" s="37"/>
      <c r="AN41" s="38"/>
      <c r="AO41" s="43"/>
      <c r="AP41" s="37"/>
      <c r="AQ41" s="38"/>
      <c r="AR41" s="43"/>
      <c r="AS41" s="37"/>
      <c r="AT41" s="38"/>
      <c r="AU41" s="43"/>
      <c r="AV41" s="37"/>
      <c r="AW41" s="38"/>
      <c r="AX41" s="39"/>
      <c r="AY41" s="37"/>
      <c r="AZ41" s="38"/>
      <c r="BA41" s="43"/>
    </row>
    <row r="42" spans="1:53" s="53" customFormat="1" ht="13.5">
      <c r="A42" s="44"/>
      <c r="B42" s="45" t="s">
        <v>13</v>
      </c>
      <c r="C42" s="45"/>
      <c r="D42" s="46">
        <v>45</v>
      </c>
      <c r="E42" s="46">
        <v>45</v>
      </c>
      <c r="F42" s="37"/>
      <c r="G42" s="47">
        <v>0.9</v>
      </c>
      <c r="H42" s="39">
        <f>E42*G42</f>
        <v>40.5</v>
      </c>
      <c r="I42" s="37"/>
      <c r="J42" s="47">
        <v>0.5</v>
      </c>
      <c r="K42" s="39">
        <f>E42*J42</f>
        <v>22.5</v>
      </c>
      <c r="L42" s="37"/>
      <c r="M42" s="47">
        <v>0.6</v>
      </c>
      <c r="N42" s="48">
        <f>E42*M42</f>
        <v>27</v>
      </c>
      <c r="O42" s="37"/>
      <c r="P42" s="47">
        <v>1</v>
      </c>
      <c r="Q42" s="49">
        <f>E42*P42</f>
        <v>45</v>
      </c>
      <c r="R42" s="37"/>
      <c r="S42" s="47">
        <v>1</v>
      </c>
      <c r="T42" s="49">
        <f>E42*S42</f>
        <v>45</v>
      </c>
      <c r="U42" s="37"/>
      <c r="V42" s="47">
        <v>1</v>
      </c>
      <c r="W42" s="39">
        <f>E42*V42</f>
        <v>45</v>
      </c>
      <c r="X42" s="37"/>
      <c r="Y42" s="47">
        <v>0.5</v>
      </c>
      <c r="Z42" s="50">
        <f>E42*Y42</f>
        <v>22.5</v>
      </c>
      <c r="AA42" s="37"/>
      <c r="AB42" s="47">
        <v>0.6</v>
      </c>
      <c r="AC42" s="39">
        <f>E42*AB42</f>
        <v>27</v>
      </c>
      <c r="AD42" s="37"/>
      <c r="AE42" s="47">
        <v>1</v>
      </c>
      <c r="AF42" s="39">
        <f>E42*AE42</f>
        <v>45</v>
      </c>
      <c r="AG42" s="37"/>
      <c r="AH42" s="47">
        <v>0.5</v>
      </c>
      <c r="AI42" s="43">
        <f>E42*AH42</f>
        <v>22.5</v>
      </c>
      <c r="AJ42" s="37"/>
      <c r="AK42" s="47"/>
      <c r="AL42" s="43">
        <f>E42*AK42</f>
        <v>0</v>
      </c>
      <c r="AM42" s="37"/>
      <c r="AN42" s="47">
        <v>0.5</v>
      </c>
      <c r="AO42" s="43">
        <v>22.5</v>
      </c>
      <c r="AP42" s="51">
        <v>1</v>
      </c>
      <c r="AQ42" s="52">
        <v>45</v>
      </c>
      <c r="AR42" s="43">
        <v>45</v>
      </c>
      <c r="AS42" s="51">
        <v>1</v>
      </c>
      <c r="AT42" s="52">
        <v>45</v>
      </c>
      <c r="AU42" s="43">
        <v>45</v>
      </c>
      <c r="AV42" s="37"/>
      <c r="AW42" s="47">
        <v>1</v>
      </c>
      <c r="AX42" s="39">
        <f>E42*AW42</f>
        <v>45</v>
      </c>
      <c r="AY42" s="37">
        <v>0</v>
      </c>
      <c r="AZ42" s="52"/>
      <c r="BA42" s="43"/>
    </row>
    <row r="43" spans="1:53" s="53" customFormat="1" ht="14.25" thickBot="1">
      <c r="A43" s="44"/>
      <c r="B43" s="45" t="s">
        <v>14</v>
      </c>
      <c r="C43" s="45"/>
      <c r="D43" s="46">
        <v>3</v>
      </c>
      <c r="E43" s="46">
        <v>3</v>
      </c>
      <c r="F43" s="37"/>
      <c r="G43" s="52"/>
      <c r="H43" s="39">
        <f>E43</f>
        <v>3</v>
      </c>
      <c r="I43" s="37"/>
      <c r="J43" s="52"/>
      <c r="K43" s="39">
        <f>H43</f>
        <v>3</v>
      </c>
      <c r="L43" s="37"/>
      <c r="M43" s="52"/>
      <c r="N43" s="39">
        <f>K43</f>
        <v>3</v>
      </c>
      <c r="O43" s="37"/>
      <c r="P43" s="52"/>
      <c r="Q43" s="54">
        <f>K43</f>
        <v>3</v>
      </c>
      <c r="R43" s="37"/>
      <c r="S43" s="52"/>
      <c r="T43" s="54">
        <f>E43</f>
        <v>3</v>
      </c>
      <c r="U43" s="37"/>
      <c r="V43" s="52"/>
      <c r="W43" s="39">
        <f>N43</f>
        <v>3</v>
      </c>
      <c r="X43" s="37"/>
      <c r="Y43" s="52"/>
      <c r="Z43" s="55">
        <v>3</v>
      </c>
      <c r="AA43" s="37"/>
      <c r="AB43" s="52"/>
      <c r="AC43" s="39">
        <v>3</v>
      </c>
      <c r="AD43" s="37"/>
      <c r="AE43" s="52"/>
      <c r="AF43" s="39">
        <v>3</v>
      </c>
      <c r="AG43" s="37"/>
      <c r="AH43" s="52"/>
      <c r="AI43" s="39">
        <v>3</v>
      </c>
      <c r="AJ43" s="37"/>
      <c r="AK43" s="52"/>
      <c r="AL43" s="43"/>
      <c r="AM43" s="37"/>
      <c r="AN43" s="52"/>
      <c r="AO43" s="43">
        <f>H43</f>
        <v>3</v>
      </c>
      <c r="AP43" s="37"/>
      <c r="AQ43" s="52"/>
      <c r="AR43" s="43">
        <f>N43</f>
        <v>3</v>
      </c>
      <c r="AS43" s="37"/>
      <c r="AT43" s="52"/>
      <c r="AU43" s="43">
        <f>W43</f>
        <v>3</v>
      </c>
      <c r="AV43" s="37"/>
      <c r="AW43" s="52"/>
      <c r="AX43" s="39">
        <f>E43</f>
        <v>3</v>
      </c>
      <c r="AY43" s="37"/>
      <c r="AZ43" s="52"/>
      <c r="BA43" s="43">
        <f>T43</f>
        <v>3</v>
      </c>
    </row>
    <row r="44" spans="1:53" ht="14.25" thickBot="1">
      <c r="A44" s="7"/>
      <c r="B44" s="19"/>
      <c r="C44" s="3"/>
      <c r="D44" s="56" t="s">
        <v>15</v>
      </c>
      <c r="E44" s="56" t="s">
        <v>15</v>
      </c>
      <c r="F44" s="57">
        <f>SUM(F6:F6)</f>
        <v>1</v>
      </c>
      <c r="G44" s="58">
        <f>SUM(G6:G39)</f>
        <v>50.2975</v>
      </c>
      <c r="H44" s="59">
        <f>SUM(H6:H43)</f>
        <v>128.5475</v>
      </c>
      <c r="I44" s="57">
        <f>SUM(I6:I6)</f>
        <v>0</v>
      </c>
      <c r="J44" s="60">
        <f>SUM(J6:J39)</f>
        <v>31.882499999999997</v>
      </c>
      <c r="K44" s="59">
        <f>SUM(K6:K43)</f>
        <v>68.48249999999999</v>
      </c>
      <c r="L44" s="57">
        <f>SUM(L6:L6)</f>
        <v>0</v>
      </c>
      <c r="M44" s="58">
        <f>SUM(M6:M39)</f>
        <v>11.649999999999999</v>
      </c>
      <c r="N44" s="59">
        <f>SUM(N6:N43)</f>
        <v>51.15</v>
      </c>
      <c r="O44" s="57">
        <f>SUM(O6:O39)</f>
        <v>0.85</v>
      </c>
      <c r="P44" s="58">
        <f>SUM(P6:P39)</f>
        <v>1.53</v>
      </c>
      <c r="Q44" s="61">
        <f>SUM(Q6:Q43)</f>
        <v>63.78</v>
      </c>
      <c r="R44" s="57">
        <f>SUM(R6:R6)</f>
        <v>0</v>
      </c>
      <c r="S44" s="58">
        <f>SUM(S6:S39)</f>
        <v>11.969999999999999</v>
      </c>
      <c r="T44" s="61">
        <f>SUM(T6:T43)</f>
        <v>69.47</v>
      </c>
      <c r="U44" s="57">
        <f>SUM(U6:U6)</f>
        <v>0</v>
      </c>
      <c r="V44" s="58">
        <f>SUM(V6:V39)</f>
        <v>24.375</v>
      </c>
      <c r="W44" s="59">
        <f>SUM(W6:W43)</f>
        <v>81.875</v>
      </c>
      <c r="X44" s="57">
        <f>SUM(X6:X6)</f>
        <v>0</v>
      </c>
      <c r="Y44" s="58">
        <f>SUM(Y6:Y39)</f>
        <v>8.8325</v>
      </c>
      <c r="Z44" s="59">
        <f>SUM(Z6:Z43)</f>
        <v>117.5825</v>
      </c>
      <c r="AA44" s="57">
        <f>SUM(AA6:AA6)</f>
        <v>0</v>
      </c>
      <c r="AB44" s="58">
        <f>SUM(AB6:AB39)</f>
        <v>51.080000000000005</v>
      </c>
      <c r="AC44" s="59">
        <f>SUM(AC6:AC43)</f>
        <v>125.58000000000001</v>
      </c>
      <c r="AD44" s="57">
        <f>SUM(AD6:AD6)</f>
        <v>0</v>
      </c>
      <c r="AE44" s="58">
        <f>SUM(AE6:AE39)</f>
        <v>7.6499999999999995</v>
      </c>
      <c r="AF44" s="59">
        <f>SUM(AF6:AF43)</f>
        <v>65.15</v>
      </c>
      <c r="AG44" s="57">
        <f>SUM(AG6:AG6)</f>
        <v>0</v>
      </c>
      <c r="AH44" s="58">
        <f>SUM(AH6:AH39)</f>
        <v>0</v>
      </c>
      <c r="AI44" s="59">
        <f>SUM(AI6:AI43)</f>
        <v>25.5</v>
      </c>
      <c r="AJ44" s="57">
        <f>SUM(AJ6:AJ40)</f>
        <v>6.43</v>
      </c>
      <c r="AK44" s="58">
        <f>SUM(AK6:AK39)</f>
        <v>5.329000000000001</v>
      </c>
      <c r="AL44" s="59">
        <f>SUM(AL6:AL43)</f>
        <v>5.329000000000001</v>
      </c>
      <c r="AM44" s="57">
        <f>SUM(AM6:AM40)</f>
        <v>4</v>
      </c>
      <c r="AN44" s="58">
        <f>SUM(AN6:AN39)</f>
        <v>0</v>
      </c>
      <c r="AO44" s="59">
        <f>SUM(AO6:AO43)</f>
        <v>38</v>
      </c>
      <c r="AP44" s="57">
        <f>SUM(AP6:AP39)</f>
        <v>5.95</v>
      </c>
      <c r="AQ44" s="58">
        <f>SUM(AQ6:AQ39)</f>
        <v>9.7575</v>
      </c>
      <c r="AR44" s="59">
        <f>SUM(AR6:AR43)</f>
        <v>57.7575</v>
      </c>
      <c r="AS44" s="57">
        <f>SUM(AS6:AS39)</f>
        <v>3.95</v>
      </c>
      <c r="AT44" s="58">
        <f>SUM(AT6:AT39)</f>
        <v>6.1075</v>
      </c>
      <c r="AU44" s="59">
        <f>SUM(AU6:AU43)</f>
        <v>80.1075</v>
      </c>
      <c r="AV44" s="57">
        <f>SUM(AV6:AV6)</f>
        <v>0</v>
      </c>
      <c r="AW44" s="58">
        <f>SUM(AW6:AW39)</f>
        <v>0</v>
      </c>
      <c r="AX44" s="59">
        <f>SUM(AX6:AX43)</f>
        <v>48</v>
      </c>
      <c r="AY44" s="57">
        <f>SUM(AY6:AY39)</f>
        <v>0</v>
      </c>
      <c r="AZ44" s="58">
        <f>SUM(AZ6:AZ39)</f>
        <v>0</v>
      </c>
      <c r="BA44" s="59">
        <f>SUM(BA6:BA43)</f>
        <v>3</v>
      </c>
    </row>
    <row r="45" spans="1:53" ht="14.25" thickBot="1">
      <c r="A45" s="7"/>
      <c r="B45" s="19"/>
      <c r="C45" s="62" t="s">
        <v>16</v>
      </c>
      <c r="D45" s="63"/>
      <c r="E45" s="63"/>
      <c r="F45" s="19"/>
      <c r="G45" s="19"/>
      <c r="H45" s="64">
        <v>57.05</v>
      </c>
      <c r="I45" s="5"/>
      <c r="J45" s="5"/>
      <c r="K45" s="65">
        <v>6.82</v>
      </c>
      <c r="L45" s="5"/>
      <c r="M45" s="5"/>
      <c r="N45" s="65">
        <v>4.33</v>
      </c>
      <c r="O45" s="5"/>
      <c r="P45" s="5"/>
      <c r="Q45" s="54">
        <v>51.87</v>
      </c>
      <c r="R45" s="5"/>
      <c r="S45" s="5"/>
      <c r="T45" s="54">
        <v>22.05</v>
      </c>
      <c r="U45" s="5"/>
      <c r="V45" s="5"/>
      <c r="W45" s="65">
        <v>31.17</v>
      </c>
      <c r="X45" s="5"/>
      <c r="Y45" s="5"/>
      <c r="Z45" s="64">
        <v>91.7</v>
      </c>
      <c r="AA45" s="5"/>
      <c r="AB45" s="5"/>
      <c r="AC45" s="65">
        <f>497.52+(AC50+AC51)</f>
        <v>643.18</v>
      </c>
      <c r="AD45" s="5"/>
      <c r="AE45" s="5"/>
      <c r="AF45" s="65">
        <v>2.04</v>
      </c>
      <c r="AG45" s="5"/>
      <c r="AH45" s="5"/>
      <c r="AI45" s="65">
        <v>1.84</v>
      </c>
      <c r="AJ45" s="5"/>
      <c r="AK45" s="5"/>
      <c r="AL45" s="64">
        <v>45.78</v>
      </c>
      <c r="AM45" s="5"/>
      <c r="AN45" s="5"/>
      <c r="AO45" s="65">
        <v>42.26</v>
      </c>
      <c r="AP45" s="5"/>
      <c r="AQ45" s="5"/>
      <c r="AR45" s="65">
        <v>37.43</v>
      </c>
      <c r="AS45" s="5"/>
      <c r="AT45" s="5"/>
      <c r="AU45" s="65">
        <v>-6.73</v>
      </c>
      <c r="AV45" s="5"/>
      <c r="AW45" s="5"/>
      <c r="AX45" s="65">
        <v>45</v>
      </c>
      <c r="AY45" s="5"/>
      <c r="AZ45" s="5"/>
      <c r="BA45" s="65">
        <v>0</v>
      </c>
    </row>
    <row r="46" spans="1:53" ht="14.25" thickBot="1">
      <c r="A46" s="7"/>
      <c r="B46" s="19"/>
      <c r="D46" s="66" t="s">
        <v>95</v>
      </c>
      <c r="E46" s="66" t="s">
        <v>95</v>
      </c>
      <c r="F46" s="19"/>
      <c r="G46" s="19"/>
      <c r="H46" s="67">
        <f>H45-H44</f>
        <v>-71.49750000000002</v>
      </c>
      <c r="I46" s="5"/>
      <c r="J46" s="5"/>
      <c r="K46" s="67">
        <f>K45-K44</f>
        <v>-61.66249999999999</v>
      </c>
      <c r="L46" s="5"/>
      <c r="M46" s="5"/>
      <c r="N46" s="67">
        <f>N45-N44</f>
        <v>-46.82</v>
      </c>
      <c r="O46" s="5"/>
      <c r="P46" s="5"/>
      <c r="Q46" s="68">
        <f>Q45-Q44</f>
        <v>-11.910000000000004</v>
      </c>
      <c r="R46" s="5"/>
      <c r="S46" s="5"/>
      <c r="T46" s="68">
        <f>T45-T44</f>
        <v>-47.42</v>
      </c>
      <c r="U46" s="5"/>
      <c r="V46" s="5"/>
      <c r="W46" s="67">
        <f>W45-W44</f>
        <v>-50.705</v>
      </c>
      <c r="X46" s="5"/>
      <c r="Y46" s="5"/>
      <c r="Z46" s="67">
        <f>Z45-Z44</f>
        <v>-25.882499999999993</v>
      </c>
      <c r="AA46" s="5"/>
      <c r="AB46" s="5"/>
      <c r="AC46" s="67">
        <f>AC45-AC44</f>
        <v>517.5999999999999</v>
      </c>
      <c r="AD46" s="5"/>
      <c r="AE46" s="5"/>
      <c r="AF46" s="67">
        <f>AF45-AF44</f>
        <v>-63.11000000000001</v>
      </c>
      <c r="AG46" s="5"/>
      <c r="AH46" s="5"/>
      <c r="AI46" s="67">
        <f>AI45-AI44</f>
        <v>-23.66</v>
      </c>
      <c r="AJ46" s="5"/>
      <c r="AK46" s="5"/>
      <c r="AL46" s="67">
        <f>AL45-AL44</f>
        <v>40.451</v>
      </c>
      <c r="AM46" s="5"/>
      <c r="AN46" s="5"/>
      <c r="AO46" s="67">
        <f>AO45-AO44</f>
        <v>4.259999999999998</v>
      </c>
      <c r="AP46" s="5"/>
      <c r="AQ46" s="5"/>
      <c r="AR46" s="67">
        <f>AR45-AR44</f>
        <v>-20.3275</v>
      </c>
      <c r="AS46" s="5"/>
      <c r="AT46" s="5"/>
      <c r="AU46" s="67">
        <f>AU45-AU44</f>
        <v>-86.8375</v>
      </c>
      <c r="AV46" s="5"/>
      <c r="AW46" s="5"/>
      <c r="AX46" s="67">
        <f>AX45-AX44</f>
        <v>-3</v>
      </c>
      <c r="AY46" s="5"/>
      <c r="AZ46" s="5"/>
      <c r="BA46" s="67">
        <f>BA45-BA44</f>
        <v>-3</v>
      </c>
    </row>
    <row r="47" spans="1:50" ht="13.5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V47" s="5"/>
      <c r="AW47" s="5"/>
      <c r="AX47" s="5"/>
    </row>
    <row r="48" spans="2:50" ht="13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 t="s">
        <v>96</v>
      </c>
      <c r="AL48" s="5"/>
      <c r="AM48" s="5"/>
      <c r="AN48" s="5"/>
      <c r="AO48" s="5"/>
      <c r="AV48" s="5"/>
      <c r="AW48" s="5"/>
      <c r="AX48" s="5"/>
    </row>
    <row r="49" spans="1:38" ht="12.75">
      <c r="A49" s="8" t="s">
        <v>92</v>
      </c>
      <c r="B49" s="4">
        <v>0.3</v>
      </c>
      <c r="AK49" s="12" t="s">
        <v>9</v>
      </c>
      <c r="AL49" s="12">
        <v>4.4</v>
      </c>
    </row>
    <row r="50" spans="28:29" ht="12.75">
      <c r="AB50" s="12" t="s">
        <v>93</v>
      </c>
      <c r="AC50" s="12">
        <v>67.89</v>
      </c>
    </row>
    <row r="51" spans="28:29" ht="12.75">
      <c r="AB51" s="12" t="s">
        <v>93</v>
      </c>
      <c r="AC51" s="12">
        <v>77.77</v>
      </c>
    </row>
  </sheetData>
  <mergeCells count="34">
    <mergeCell ref="A1:B1"/>
    <mergeCell ref="A2:B2"/>
    <mergeCell ref="I3:K3"/>
    <mergeCell ref="F3:H3"/>
    <mergeCell ref="F4:G4"/>
    <mergeCell ref="AJ3:AL3"/>
    <mergeCell ref="AA3:AC3"/>
    <mergeCell ref="AD3:AF3"/>
    <mergeCell ref="AG3:AI3"/>
    <mergeCell ref="X3:Z3"/>
    <mergeCell ref="L3:N3"/>
    <mergeCell ref="L4:M4"/>
    <mergeCell ref="U3:W3"/>
    <mergeCell ref="R3:T3"/>
    <mergeCell ref="I4:J4"/>
    <mergeCell ref="R4:S4"/>
    <mergeCell ref="U4:V4"/>
    <mergeCell ref="AV4:AW4"/>
    <mergeCell ref="AM4:AN4"/>
    <mergeCell ref="O3:Q3"/>
    <mergeCell ref="O4:P4"/>
    <mergeCell ref="X4:Y4"/>
    <mergeCell ref="AD4:AE4"/>
    <mergeCell ref="AA4:AB4"/>
    <mergeCell ref="AY3:BA3"/>
    <mergeCell ref="AY4:AZ4"/>
    <mergeCell ref="AJ4:AK4"/>
    <mergeCell ref="AG4:AH4"/>
    <mergeCell ref="AP3:AR3"/>
    <mergeCell ref="AP4:AQ4"/>
    <mergeCell ref="AV3:AX3"/>
    <mergeCell ref="AS3:AU3"/>
    <mergeCell ref="AS4:AT4"/>
    <mergeCell ref="AM3:AO3"/>
  </mergeCells>
  <conditionalFormatting sqref="BI41:BJ45 BC41:BD45 BF41:BG45 BU41:BV45 BO41:BP45 CA41:CB45 BX41:BY45 BL41:BM45 BT39:CB40 T41:T47 U41 AF41 AI41 S41:S45 AQ41:AR45 AU41 Y41:Z45 AS41 G41:H45 V41:W45 Q41:Q47 AC41:AD41 AL41 AO41:AP41 AX41:BA41 M41:N45 J41:K45 P41:P45 F41 F39:BP39 S40:Z40 F40:Q40 AB40:BP40 A6:A44 F6:K38 M6:CB38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3:E28"/>
  <sheetViews>
    <sheetView workbookViewId="0" topLeftCell="A1">
      <selection activeCell="C13" sqref="C13:E28"/>
    </sheetView>
  </sheetViews>
  <sheetFormatPr defaultColWidth="11.421875" defaultRowHeight="12.75"/>
  <sheetData>
    <row r="13" spans="3:5" ht="13.5">
      <c r="C13" s="1" t="s">
        <v>30</v>
      </c>
      <c r="D13" s="1"/>
      <c r="E13" s="2">
        <v>1.99</v>
      </c>
    </row>
    <row r="14" spans="3:5" ht="13.5">
      <c r="C14" s="1" t="s">
        <v>29</v>
      </c>
      <c r="D14" s="1"/>
      <c r="E14" s="2">
        <v>2.76</v>
      </c>
    </row>
    <row r="15" spans="3:5" ht="13.5">
      <c r="C15" s="1" t="s">
        <v>32</v>
      </c>
      <c r="D15" s="1"/>
      <c r="E15" s="2">
        <v>1.99</v>
      </c>
    </row>
    <row r="16" spans="3:5" ht="13.5">
      <c r="C16" s="1" t="s">
        <v>31</v>
      </c>
      <c r="D16" s="1"/>
      <c r="E16" s="2">
        <v>1.76</v>
      </c>
    </row>
    <row r="17" spans="3:5" ht="13.5">
      <c r="C17" s="1" t="s">
        <v>33</v>
      </c>
      <c r="D17" s="1"/>
      <c r="E17" s="2"/>
    </row>
    <row r="18" spans="3:5" ht="13.5">
      <c r="C18" s="1" t="s">
        <v>34</v>
      </c>
      <c r="D18" s="1"/>
      <c r="E18" s="2"/>
    </row>
    <row r="19" spans="3:5" ht="13.5">
      <c r="C19" s="1" t="s">
        <v>35</v>
      </c>
      <c r="D19" s="1"/>
      <c r="E19" s="2"/>
    </row>
    <row r="20" spans="3:5" ht="13.5">
      <c r="C20" s="1" t="s">
        <v>36</v>
      </c>
      <c r="D20" s="1"/>
      <c r="E20" s="2"/>
    </row>
    <row r="21" spans="3:5" ht="13.5">
      <c r="C21" s="1" t="s">
        <v>21</v>
      </c>
      <c r="D21" s="1"/>
      <c r="E21" s="2">
        <v>8.78</v>
      </c>
    </row>
    <row r="22" spans="3:5" ht="13.5">
      <c r="C22" s="1" t="s">
        <v>22</v>
      </c>
      <c r="D22" s="1"/>
      <c r="E22" s="2"/>
    </row>
    <row r="23" spans="3:5" ht="13.5">
      <c r="C23" s="1" t="s">
        <v>23</v>
      </c>
      <c r="D23" s="1"/>
      <c r="E23" s="2">
        <v>1.35</v>
      </c>
    </row>
    <row r="24" spans="3:5" ht="13.5">
      <c r="C24" s="1" t="s">
        <v>24</v>
      </c>
      <c r="D24" s="1"/>
      <c r="E24" s="2"/>
    </row>
    <row r="25" spans="3:5" ht="13.5">
      <c r="C25" s="1" t="s">
        <v>25</v>
      </c>
      <c r="D25" s="1"/>
      <c r="E25" s="2"/>
    </row>
    <row r="26" spans="3:5" ht="13.5">
      <c r="C26" s="1" t="s">
        <v>27</v>
      </c>
      <c r="D26" s="1"/>
      <c r="E26" s="2"/>
    </row>
    <row r="27" spans="3:5" ht="13.5">
      <c r="C27" s="1" t="s">
        <v>28</v>
      </c>
      <c r="D27" s="1"/>
      <c r="E27" s="2">
        <v>1.2</v>
      </c>
    </row>
    <row r="28" spans="3:5" ht="13.5">
      <c r="C28" s="1" t="s">
        <v>26</v>
      </c>
      <c r="D28" s="1"/>
      <c r="E28" s="2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labores mutuas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y Ra</dc:creator>
  <cp:keywords/>
  <dc:description/>
  <cp:lastModifiedBy>Usuario1</cp:lastModifiedBy>
  <cp:lastPrinted>2009-10-06T15:24:07Z</cp:lastPrinted>
  <dcterms:created xsi:type="dcterms:W3CDTF">2006-08-30T18:56:04Z</dcterms:created>
  <dcterms:modified xsi:type="dcterms:W3CDTF">2009-10-05T19:28:26Z</dcterms:modified>
  <cp:category/>
  <cp:version/>
  <cp:contentType/>
  <cp:contentStatus/>
</cp:coreProperties>
</file>