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Estrech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<sst xmlns="http://schemas.openxmlformats.org/spreadsheetml/2006/main" count="20" uniqueCount="11">
  <si>
    <t>Rac</t>
  </si>
  <si>
    <t>GUMENDI</t>
  </si>
  <si>
    <t>Oxos</t>
  </si>
  <si>
    <t>Conservas 1</t>
  </si>
  <si>
    <t>Conservas 2</t>
  </si>
  <si>
    <t>Estrecho</t>
  </si>
  <si>
    <t>P.Kilo</t>
  </si>
  <si>
    <t>Kilos</t>
  </si>
  <si>
    <t>Importe</t>
  </si>
  <si>
    <t>Totales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</si>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</sst>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[$€-42D]_-;\-* #,##0.00\ [$€-42D]_-;_-* &quot;-&quot;??\ [$€-42D]_-;_-@_-"/>
  </numFmts>
  <fonts count="9">
    <font>
      <sz val="10"/>
      <name val="Arial"/>
      <family val="0"/>
    </font>
    <font>
      <sz val="10"/>
      <color indexed="8"/>
      <name val="Verdana (CE)"/>
      <family val="2"/>
    </font>
    <font>
      <sz val="10"/>
      <color indexed="10"/>
      <name val="Verdana (CE)"/>
      <family val="2"/>
    </font>
    <font>
      <b/>
      <sz val="10"/>
      <color indexed="8"/>
      <name val="Verdana (CE)"/>
      <family val="2"/>
    </font>
    <font>
      <sz val="8"/>
      <name val="Verdana"/>
      <family val="2"/>
    </font>
    <font>
      <b/>
      <sz val="8"/>
      <color indexed="11"/>
      <name val="Verdana (CE)"/>
      <family val="2"/>
    </font>
    <font>
      <b/>
      <sz val="12"/>
      <color indexed="11"/>
      <name val="Verdana (CE)"/>
      <family val="2"/>
    </font>
    <font>
      <b/>
      <sz val="12"/>
      <color indexed="8"/>
      <name val="Verdana (CE)"/>
      <family val="2"/>
    </font>
    <font>
      <b/>
      <sz val="14"/>
      <color indexed="11"/>
      <name val="Verdana (CE)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Alignment="1">
      <alignment/>
    </xf>
    <xf numFmtId="0" fontId="4" fillId="0" borderId="1" xfId="0" applyFont="1" applyFill="1" applyBorder="1" applyAlignment="1">
      <alignment vertical="center"/>
    </xf>
    <xf numFmtId="4" fontId="1" fillId="0" borderId="0" xfId="0" applyAlignment="1">
      <alignment/>
    </xf>
    <xf numFmtId="164" fontId="3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4" fontId="2" fillId="0" borderId="0" xfId="0" applyAlignment="1">
      <alignment/>
    </xf>
    <xf numFmtId="1" fontId="5" fillId="0" borderId="0" xfId="0" applyNumberFormat="1" applyFont="1" applyAlignment="1">
      <alignment/>
    </xf>
    <xf numFmtId="164" fontId="6" fillId="0" borderId="0" xfId="0" applyAlignment="1">
      <alignment/>
    </xf>
    <xf numFmtId="0" fontId="7" fillId="0" borderId="0" xfId="0" applyAlignment="1">
      <alignment horizontal="center"/>
    </xf>
    <xf numFmtId="164" fontId="8" fillId="0" borderId="0" xfId="0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tilla%20Gumendi-Oxos-Conservas%2002.06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mendi"/>
      <sheetName val="Oxos"/>
      <sheetName val="Conservas"/>
      <sheetName val="Hoja Recibidos"/>
      <sheetName val="Montecarmelo"/>
      <sheetName val="La Union"/>
      <sheetName val="La Prospe"/>
      <sheetName val="Vallekas"/>
      <sheetName val="La Elipa"/>
      <sheetName val="Estrecho"/>
    </sheetNames>
    <sheetDataSet>
      <sheetData sheetId="0">
        <row r="2">
          <cell r="A2" t="str">
            <v>AJETE</v>
          </cell>
          <cell r="M2">
            <v>2.016</v>
          </cell>
        </row>
        <row r="3">
          <cell r="A3" t="str">
            <v>ESPARRAGO BLANCO</v>
          </cell>
          <cell r="M3">
            <v>5.5</v>
          </cell>
        </row>
        <row r="4">
          <cell r="A4" t="str">
            <v>ESPARRAGO VERDE</v>
          </cell>
          <cell r="K4">
            <v>1</v>
          </cell>
          <cell r="M4">
            <v>2.0472</v>
          </cell>
        </row>
        <row r="5">
          <cell r="A5" t="str">
            <v>LECHUGA BATAVIA OFERTA 2X1</v>
          </cell>
          <cell r="M5">
            <v>2.44</v>
          </cell>
        </row>
        <row r="6">
          <cell r="A6" t="str">
            <v>LECHUGA BATAVIA</v>
          </cell>
          <cell r="M6">
            <v>1.45025</v>
          </cell>
        </row>
        <row r="7">
          <cell r="A7" t="str">
            <v>LECHUGA HOJA DE ROBLE</v>
          </cell>
          <cell r="M7">
            <v>2.57375</v>
          </cell>
        </row>
        <row r="8">
          <cell r="A8" t="str">
            <v>LECHUGA HOJA DE ROBLE</v>
          </cell>
          <cell r="M8">
            <v>1.584</v>
          </cell>
        </row>
        <row r="9">
          <cell r="A9" t="str">
            <v>SETA SHIITAKE</v>
          </cell>
          <cell r="K9">
            <v>2</v>
          </cell>
          <cell r="M9">
            <v>8.776000000000002</v>
          </cell>
        </row>
        <row r="10">
          <cell r="M10">
            <v>0.3</v>
          </cell>
        </row>
        <row r="11">
          <cell r="M11">
            <v>0.3</v>
          </cell>
        </row>
        <row r="12">
          <cell r="M12">
            <v>0.3</v>
          </cell>
        </row>
        <row r="13">
          <cell r="M13">
            <v>0.3</v>
          </cell>
        </row>
        <row r="14">
          <cell r="M14">
            <v>0.3</v>
          </cell>
        </row>
        <row r="15">
          <cell r="M15">
            <v>0.3</v>
          </cell>
        </row>
        <row r="16">
          <cell r="M16">
            <v>0.3</v>
          </cell>
        </row>
        <row r="17">
          <cell r="M17">
            <v>0.3</v>
          </cell>
        </row>
        <row r="18">
          <cell r="M18">
            <v>0.3</v>
          </cell>
        </row>
        <row r="19">
          <cell r="M19">
            <v>0.3</v>
          </cell>
        </row>
        <row r="20">
          <cell r="M20">
            <v>0.3</v>
          </cell>
        </row>
        <row r="21">
          <cell r="M21">
            <v>0.3</v>
          </cell>
        </row>
        <row r="22">
          <cell r="M22">
            <v>0.3</v>
          </cell>
        </row>
        <row r="23">
          <cell r="M23">
            <v>0.3</v>
          </cell>
        </row>
        <row r="24">
          <cell r="M24">
            <v>0.3</v>
          </cell>
        </row>
        <row r="25">
          <cell r="M25">
            <v>0.3</v>
          </cell>
        </row>
        <row r="26">
          <cell r="M26">
            <v>0.3</v>
          </cell>
        </row>
        <row r="27">
          <cell r="M27">
            <v>0.3</v>
          </cell>
        </row>
        <row r="28">
          <cell r="M28">
            <v>0.3</v>
          </cell>
        </row>
        <row r="29">
          <cell r="M29">
            <v>0.3</v>
          </cell>
        </row>
      </sheetData>
      <sheetData sheetId="1">
        <row r="2">
          <cell r="A2" t="str">
            <v>Calabacín, Kg</v>
          </cell>
          <cell r="K2">
            <v>2</v>
          </cell>
          <cell r="L2">
            <v>1.8</v>
          </cell>
        </row>
        <row r="3">
          <cell r="A3" t="str">
            <v>Calbza. potimarrón, Uds, pvp Kg</v>
          </cell>
          <cell r="L3">
            <v>1.7</v>
          </cell>
        </row>
        <row r="4">
          <cell r="A4" t="str">
            <v>Cebolla seca, Kg</v>
          </cell>
          <cell r="L4">
            <v>1.7</v>
          </cell>
        </row>
        <row r="5">
          <cell r="A5" t="str">
            <v>Cebolleta pequeña, manojo</v>
          </cell>
          <cell r="K5">
            <v>1</v>
          </cell>
          <cell r="L5">
            <v>1.35</v>
          </cell>
        </row>
        <row r="6">
          <cell r="A6" t="str">
            <v>C. repollo, pedir Uds, precio xKg</v>
          </cell>
          <cell r="L6">
            <v>3.0999999999999996</v>
          </cell>
        </row>
        <row r="7">
          <cell r="A7" t="str">
            <v>Habas granás, para cocer, Kg</v>
          </cell>
          <cell r="L7">
            <v>1.7</v>
          </cell>
        </row>
        <row r="8">
          <cell r="A8" t="str">
            <v>Lechuga hoja de roble, Ud.</v>
          </cell>
          <cell r="L8">
            <v>0.975</v>
          </cell>
        </row>
        <row r="9">
          <cell r="A9" t="str">
            <v>L. roja lollo rosso, Ud.</v>
          </cell>
          <cell r="L9">
            <v>0.975</v>
          </cell>
        </row>
        <row r="10">
          <cell r="A10" t="str">
            <v>Limón Verna, Kg</v>
          </cell>
          <cell r="L10">
            <v>1.3</v>
          </cell>
        </row>
        <row r="11">
          <cell r="A11" t="str">
            <v>Naranja V. late, de 5en5kg</v>
          </cell>
          <cell r="L11">
            <v>1.4000000000000001</v>
          </cell>
        </row>
        <row r="12">
          <cell r="A12" t="str">
            <v>Naranja Verna, de 5en5Kg</v>
          </cell>
          <cell r="L12">
            <v>1.4000000000000001</v>
          </cell>
        </row>
        <row r="13">
          <cell r="A13" t="str">
            <v>Patata blanca nueva, Kg</v>
          </cell>
          <cell r="K13">
            <v>5.5</v>
          </cell>
          <cell r="L13">
            <v>1.2</v>
          </cell>
        </row>
        <row r="14">
          <cell r="A14" t="str">
            <v>Pepino corto, Kg</v>
          </cell>
          <cell r="K14">
            <v>0.5</v>
          </cell>
          <cell r="L14">
            <v>2.6999999999999997</v>
          </cell>
        </row>
        <row r="15">
          <cell r="A15" t="str">
            <v>Pimiento amarillo, Kg</v>
          </cell>
          <cell r="L15">
            <v>3.05</v>
          </cell>
        </row>
        <row r="16">
          <cell r="A16" t="str">
            <v>Pimiento rojo, Kg</v>
          </cell>
          <cell r="K16">
            <v>1</v>
          </cell>
          <cell r="L16">
            <v>3.0999999999999996</v>
          </cell>
        </row>
        <row r="17">
          <cell r="A17" t="str">
            <v>Pimiento verde, Kg</v>
          </cell>
          <cell r="L17">
            <v>2.8</v>
          </cell>
        </row>
        <row r="18">
          <cell r="A18" t="str">
            <v>Puerro, manojo</v>
          </cell>
          <cell r="K18">
            <v>2</v>
          </cell>
          <cell r="L18">
            <v>2.1</v>
          </cell>
        </row>
        <row r="19">
          <cell r="A19" t="str">
            <v>Tomate redondo mesa, Kg</v>
          </cell>
          <cell r="L19">
            <v>2.5999999999999996</v>
          </cell>
        </row>
        <row r="20">
          <cell r="A20" t="str">
            <v>Zanahorias, Kg</v>
          </cell>
          <cell r="L20">
            <v>1.9000000000000001</v>
          </cell>
        </row>
        <row r="21">
          <cell r="A21" t="str">
            <v>Zanahorias, manojo</v>
          </cell>
          <cell r="L21">
            <v>1.8</v>
          </cell>
        </row>
        <row r="22">
          <cell r="L22">
            <v>0.3</v>
          </cell>
        </row>
        <row r="23">
          <cell r="L23">
            <v>0.3</v>
          </cell>
        </row>
        <row r="24">
          <cell r="L24">
            <v>0.3</v>
          </cell>
        </row>
        <row r="25">
          <cell r="L25">
            <v>0.3</v>
          </cell>
        </row>
        <row r="26">
          <cell r="L26">
            <v>0.3</v>
          </cell>
        </row>
        <row r="27">
          <cell r="L27">
            <v>0.3</v>
          </cell>
        </row>
        <row r="28">
          <cell r="L28">
            <v>0.3</v>
          </cell>
        </row>
        <row r="29">
          <cell r="L29">
            <v>0.3</v>
          </cell>
        </row>
      </sheetData>
      <sheetData sheetId="2">
        <row r="2">
          <cell r="A2" t="str">
            <v>ACELGA AL NATURAL </v>
          </cell>
          <cell r="L2">
            <v>1.8194000000000001</v>
          </cell>
        </row>
        <row r="3">
          <cell r="A3" t="str">
            <v>ALUBIA BLANCA EXTRA</v>
          </cell>
          <cell r="L3">
            <v>2.2688</v>
          </cell>
        </row>
        <row r="4">
          <cell r="A4" t="str">
            <v>ALUBIA ROJA</v>
          </cell>
          <cell r="L4">
            <v>2.44</v>
          </cell>
        </row>
        <row r="5">
          <cell r="A5" t="str">
            <v>ARANDANOS</v>
          </cell>
          <cell r="L5">
            <v>2.4505</v>
          </cell>
        </row>
        <row r="6">
          <cell r="A6" t="str">
            <v>ARANDANOS ROJOS</v>
          </cell>
          <cell r="L6">
            <v>2.4505</v>
          </cell>
        </row>
        <row r="7">
          <cell r="A7" t="str">
            <v>BORRAJA</v>
          </cell>
          <cell r="L7">
            <v>2.2688</v>
          </cell>
        </row>
        <row r="8">
          <cell r="A8" t="str">
            <v>BROTE DE AJO  </v>
          </cell>
          <cell r="L8">
            <v>1.6586999999999998</v>
          </cell>
        </row>
        <row r="9">
          <cell r="A9" t="str">
            <v>CEREZA EN ALMIBAR </v>
          </cell>
          <cell r="L9">
            <v>2.7715</v>
          </cell>
        </row>
        <row r="10">
          <cell r="A10" t="str">
            <v>CARDO AL NATURAL </v>
          </cell>
          <cell r="L10">
            <v>2.1297</v>
          </cell>
        </row>
        <row r="11">
          <cell r="A11" t="str">
            <v>CHAMPIÑON LAMINADO</v>
          </cell>
          <cell r="L11">
            <v>1.9155</v>
          </cell>
        </row>
        <row r="12">
          <cell r="A12" t="str">
            <v>COL RIZADA</v>
          </cell>
          <cell r="L12">
            <v>2.2688</v>
          </cell>
        </row>
        <row r="13">
          <cell r="A13" t="str">
            <v>COL RIZADA CON ALUBIA BLANCA</v>
          </cell>
          <cell r="L13">
            <v>2.4934999999999996</v>
          </cell>
        </row>
        <row r="14">
          <cell r="A14" t="str">
            <v>COL RIZADA CON  GARBANZO</v>
          </cell>
          <cell r="L14">
            <v>2.4934999999999996</v>
          </cell>
        </row>
        <row r="15">
          <cell r="A15" t="str">
            <v>ESPARRAGO BLANCO  </v>
          </cell>
          <cell r="L15">
            <v>4.911500000000001</v>
          </cell>
        </row>
        <row r="16">
          <cell r="A16" t="str">
            <v>ESPARRAGO TRIGUERO TROCEADO</v>
          </cell>
          <cell r="L16">
            <v>2.2686</v>
          </cell>
        </row>
        <row r="17">
          <cell r="A17" t="str">
            <v>ESPINACA </v>
          </cell>
          <cell r="L17">
            <v>2.2365</v>
          </cell>
        </row>
        <row r="18">
          <cell r="A18" t="str">
            <v>GARBANZO AL NATURAL</v>
          </cell>
          <cell r="L18">
            <v>2.2688</v>
          </cell>
        </row>
        <row r="19">
          <cell r="A19" t="str">
            <v>GUINDILLA EN VINAGRE</v>
          </cell>
          <cell r="L19">
            <v>2.2151</v>
          </cell>
        </row>
        <row r="20">
          <cell r="A20" t="str">
            <v>GUISANTE</v>
          </cell>
          <cell r="J20">
            <v>6</v>
          </cell>
          <cell r="L20">
            <v>1.9904</v>
          </cell>
        </row>
        <row r="21">
          <cell r="A21" t="str">
            <v>JUDIAS VERDES AL NATURAL</v>
          </cell>
          <cell r="L21">
            <v>2.6540000000000004</v>
          </cell>
        </row>
        <row r="22">
          <cell r="A22" t="str">
            <v>JUDIAS VERDE PLANA </v>
          </cell>
          <cell r="L22">
            <v>2.6540000000000004</v>
          </cell>
        </row>
        <row r="23">
          <cell r="A23" t="str">
            <v>LENTEJAS AL NATURAL</v>
          </cell>
          <cell r="L23">
            <v>2.3758</v>
          </cell>
        </row>
        <row r="24">
          <cell r="A24" t="str">
            <v>MACEDONIA DE VERDURAS NAT.</v>
          </cell>
          <cell r="L24">
            <v>2.3329999999999997</v>
          </cell>
        </row>
        <row r="25">
          <cell r="A25" t="str">
            <v>MACEDONIA TROPICAL (MANGO, PAPAYA Y PIÑA)</v>
          </cell>
          <cell r="L25">
            <v>2.7715</v>
          </cell>
        </row>
        <row r="26">
          <cell r="A26" t="str">
            <v>MAIZ DULCE</v>
          </cell>
          <cell r="J26">
            <v>6</v>
          </cell>
          <cell r="L26">
            <v>1.9904</v>
          </cell>
        </row>
        <row r="27">
          <cell r="A27" t="str">
            <v>MELOCOTON EN ALMIBAR</v>
          </cell>
          <cell r="L27">
            <v>3.8845</v>
          </cell>
        </row>
        <row r="28">
          <cell r="A28" t="str">
            <v>MENESTRA DE VERDURAS</v>
          </cell>
          <cell r="L28">
            <v>3.2423</v>
          </cell>
        </row>
        <row r="29">
          <cell r="A29" t="str">
            <v>MERMELADA DE ALBARICOQUE</v>
          </cell>
          <cell r="L29">
            <v>2.3434999999999997</v>
          </cell>
        </row>
        <row r="30">
          <cell r="A30" t="str">
            <v>MERMELADA 100% ALBARICOQUE</v>
          </cell>
          <cell r="L30">
            <v>3.1995</v>
          </cell>
        </row>
        <row r="31">
          <cell r="A31" t="str">
            <v>MERMELADA DE CIRUELA</v>
          </cell>
          <cell r="L31">
            <v>2.3970000000000002</v>
          </cell>
        </row>
        <row r="32">
          <cell r="A32" t="str">
            <v>MERMELADA DE FRAMBUESA</v>
          </cell>
          <cell r="L32">
            <v>3.1246</v>
          </cell>
        </row>
        <row r="33">
          <cell r="A33" t="str">
            <v>MERMELADA DE FRESA</v>
          </cell>
          <cell r="L33">
            <v>2.3434999999999997</v>
          </cell>
        </row>
        <row r="34">
          <cell r="A34" t="str">
            <v>MERMELADA 100% FRESA</v>
          </cell>
          <cell r="L34">
            <v>3.1995</v>
          </cell>
        </row>
        <row r="35">
          <cell r="A35" t="str">
            <v>MERMELADA DE MELOCOTON</v>
          </cell>
          <cell r="L35">
            <v>2.3434999999999997</v>
          </cell>
        </row>
        <row r="36">
          <cell r="A36" t="str">
            <v>MERMELADA 100% MELOCOTON</v>
          </cell>
          <cell r="L36">
            <v>3.1995</v>
          </cell>
        </row>
        <row r="37">
          <cell r="A37" t="str">
            <v>MERMELADA DE NARANJA DULCE</v>
          </cell>
          <cell r="L37">
            <v>2.3434999999999997</v>
          </cell>
        </row>
        <row r="38">
          <cell r="A38" t="str">
            <v>PATATA ENTERA</v>
          </cell>
          <cell r="L38">
            <v>2.4934999999999996</v>
          </cell>
        </row>
        <row r="39">
          <cell r="A39" t="str">
            <v>PIMIENTO DEL PIQUILLO ENTERO EXTRA</v>
          </cell>
          <cell r="L39">
            <v>3.4135</v>
          </cell>
        </row>
        <row r="40">
          <cell r="A40" t="str">
            <v>PIMIENTO DEL PIQUILLO TIRAS</v>
          </cell>
          <cell r="J40">
            <v>6</v>
          </cell>
          <cell r="L40">
            <v>2.7608</v>
          </cell>
        </row>
        <row r="41">
          <cell r="A41" t="str">
            <v>PIMIENTO PIQUILLO VERDE</v>
          </cell>
          <cell r="L41">
            <v>2.5040000000000004</v>
          </cell>
        </row>
        <row r="42">
          <cell r="A42" t="str">
            <v>PIMIENTO MORRON EXTRA TIRAS</v>
          </cell>
          <cell r="L42">
            <v>2.1188000000000002</v>
          </cell>
        </row>
        <row r="43">
          <cell r="A43" t="str">
            <v>POCHA</v>
          </cell>
          <cell r="L43">
            <v>2.2365</v>
          </cell>
        </row>
        <row r="44">
          <cell r="A44" t="str">
            <v>PUERRO EXTRA</v>
          </cell>
          <cell r="L44">
            <v>2.975</v>
          </cell>
        </row>
        <row r="45">
          <cell r="A45" t="str">
            <v>REMOLACHA ROJA </v>
          </cell>
          <cell r="L45">
            <v>1.4125999999999999</v>
          </cell>
        </row>
        <row r="46">
          <cell r="A46" t="str">
            <v>SETA SHIITAKE</v>
          </cell>
          <cell r="L46">
            <v>3.2744</v>
          </cell>
        </row>
        <row r="47">
          <cell r="A47" t="str">
            <v>TOMATE ENTERO PELADO</v>
          </cell>
          <cell r="J47">
            <v>0</v>
          </cell>
          <cell r="L47">
            <v>1.905</v>
          </cell>
        </row>
        <row r="48">
          <cell r="A48" t="str">
            <v>TOMATE FRITO CASERO </v>
          </cell>
          <cell r="J48">
            <v>6</v>
          </cell>
          <cell r="L48">
            <v>1.755</v>
          </cell>
        </row>
        <row r="49">
          <cell r="A49" t="str">
            <v>TOMATE FRITO CASERO</v>
          </cell>
          <cell r="L49">
            <v>7.598000000000001</v>
          </cell>
        </row>
        <row r="50">
          <cell r="A50" t="str">
            <v>TOMATE TRITURADO CASERO</v>
          </cell>
          <cell r="L50">
            <v>1.6696000000000002</v>
          </cell>
        </row>
        <row r="51">
          <cell r="L51">
            <v>0.3</v>
          </cell>
        </row>
        <row r="52">
          <cell r="L52">
            <v>0.3</v>
          </cell>
        </row>
        <row r="53">
          <cell r="L53">
            <v>0.3</v>
          </cell>
        </row>
        <row r="54">
          <cell r="L54">
            <v>0.3</v>
          </cell>
        </row>
        <row r="55">
          <cell r="L55">
            <v>0.3</v>
          </cell>
        </row>
        <row r="56">
          <cell r="L56">
            <v>0.3</v>
          </cell>
        </row>
        <row r="57">
          <cell r="L57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D12">
      <selection activeCell="C33" sqref="C33"/>
    </sheetView>
  </sheetViews>
  <sheetFormatPr defaultColWidth="11.421875" defaultRowHeight="12.75"/>
  <cols>
    <col min="1" max="1" width="14.00390625" style="0" bestFit="1" customWidth="1"/>
    <col min="2" max="2" width="9.57421875" style="0" customWidth="1"/>
    <col min="3" max="3" width="24.7109375" style="0" bestFit="1" customWidth="1"/>
    <col min="4" max="4" width="7.28125" style="0" bestFit="1" customWidth="1"/>
    <col min="5" max="5" width="14.57421875" style="0" customWidth="1"/>
    <col min="6" max="6" width="9.57421875" style="0" customWidth="1"/>
    <col min="7" max="7" width="34.00390625" style="0" bestFit="1" customWidth="1"/>
    <col min="8" max="8" width="6.8515625" style="0" customWidth="1"/>
    <col min="9" max="9" width="12.8515625" style="0" customWidth="1"/>
    <col min="10" max="10" width="9.57421875" style="0" customWidth="1"/>
    <col min="11" max="11" width="47.00390625" style="0" bestFit="1" customWidth="1"/>
    <col min="12" max="12" width="6.8515625" style="0" customWidth="1"/>
    <col min="13" max="13" width="12.8515625" style="0" customWidth="1"/>
    <col min="14" max="14" width="9.57421875" style="0" customWidth="1"/>
    <col min="15" max="15" width="38.00390625" style="0" bestFit="1" customWidth="1"/>
    <col min="16" max="16" width="6.8515625" style="0" customWidth="1"/>
    <col min="17" max="17" width="12.8515625" style="0" customWidth="1"/>
  </cols>
  <sheetData>
    <row r="1" spans="1:17" ht="12.75">
      <c r="A1" s="1"/>
      <c r="B1" s="2"/>
      <c r="C1" s="1"/>
      <c r="D1" s="1"/>
      <c r="E1" s="1"/>
      <c r="F1" s="2"/>
      <c r="G1" s="1"/>
      <c r="H1" s="1"/>
      <c r="I1" s="1"/>
      <c r="J1" s="2"/>
      <c r="K1" s="1"/>
      <c r="L1" s="1"/>
      <c r="M1" s="1"/>
      <c r="N1" s="2"/>
      <c r="O1" s="1"/>
      <c r="P1" s="1"/>
      <c r="Q1" s="1"/>
    </row>
    <row r="2" spans="1:17" ht="22.5" customHeight="1">
      <c r="A2" s="3" t="s">
        <v>0</v>
      </c>
      <c r="B2" s="2"/>
      <c r="C2" s="3" t="s">
        <v>1</v>
      </c>
      <c r="D2" s="1"/>
      <c r="E2" s="1"/>
      <c r="F2" s="2"/>
      <c r="G2" s="4" t="s">
        <v>2</v>
      </c>
      <c r="H2" s="1"/>
      <c r="I2" s="1"/>
      <c r="J2" s="2"/>
      <c r="K2" s="4" t="s">
        <v>3</v>
      </c>
      <c r="L2" s="1"/>
      <c r="M2" s="1"/>
      <c r="N2" s="2"/>
      <c r="O2" s="4" t="s">
        <v>4</v>
      </c>
      <c r="P2" s="1"/>
      <c r="Q2" s="1"/>
    </row>
    <row r="3" spans="1:17" ht="12.75">
      <c r="A3" s="5" t="s">
        <v>5</v>
      </c>
      <c r="B3" s="2" t="s">
        <v>6</v>
      </c>
      <c r="C3" s="1"/>
      <c r="D3" s="1" t="s">
        <v>7</v>
      </c>
      <c r="E3" s="1" t="s">
        <v>8</v>
      </c>
      <c r="F3" s="2" t="s">
        <v>6</v>
      </c>
      <c r="G3" s="1"/>
      <c r="H3" s="1" t="s">
        <v>7</v>
      </c>
      <c r="I3" s="1" t="s">
        <v>8</v>
      </c>
      <c r="J3" s="2" t="s">
        <v>6</v>
      </c>
      <c r="K3" s="1"/>
      <c r="L3" s="1" t="s">
        <v>7</v>
      </c>
      <c r="M3" s="1" t="s">
        <v>8</v>
      </c>
      <c r="N3" s="2" t="s">
        <v>6</v>
      </c>
      <c r="O3" s="1"/>
      <c r="P3" s="1" t="s">
        <v>7</v>
      </c>
      <c r="Q3" s="1" t="s">
        <v>8</v>
      </c>
    </row>
    <row r="4" spans="1:17" ht="12.75">
      <c r="A4" s="1"/>
      <c r="B4" s="6">
        <f>'[1]Gumendi'!M2</f>
        <v>2.016</v>
      </c>
      <c r="C4" s="7" t="str">
        <f>'[1]Gumendi'!A2</f>
        <v>AJETE</v>
      </c>
      <c r="D4" s="8">
        <f>'[1]Gumendi'!K2</f>
        <v>0</v>
      </c>
      <c r="E4" s="9">
        <f aca="true" t="shared" si="0" ref="E4:E31">B4*D4</f>
        <v>0</v>
      </c>
      <c r="F4" s="6">
        <f>'[1]Oxos'!L2</f>
        <v>1.8</v>
      </c>
      <c r="G4" s="10" t="str">
        <f>'[1]Oxos'!A2</f>
        <v>Calabacín, Kg</v>
      </c>
      <c r="H4" s="8">
        <f>'[1]Oxos'!K2</f>
        <v>2</v>
      </c>
      <c r="I4" s="9">
        <f aca="true" t="shared" si="1" ref="I4:I31">F4*H4</f>
        <v>3.6</v>
      </c>
      <c r="J4" s="6">
        <f>'[1]Conservas'!L2</f>
        <v>1.8194000000000001</v>
      </c>
      <c r="K4" t="str">
        <f>'[1]Conservas'!A2</f>
        <v>ACELGA AL NATURAL </v>
      </c>
      <c r="L4" s="8">
        <f>'[1]Conservas'!J2</f>
        <v>0</v>
      </c>
      <c r="M4" s="9">
        <f aca="true" t="shared" si="2" ref="M4:M31">J4*L4</f>
        <v>0</v>
      </c>
      <c r="N4" s="6">
        <f>'[1]Conservas'!L30</f>
        <v>3.1995</v>
      </c>
      <c r="O4" s="1" t="str">
        <f>'[1]Conservas'!A30</f>
        <v>MERMELADA 100% ALBARICOQUE</v>
      </c>
      <c r="P4" s="8">
        <f>'[1]Conservas'!J30</f>
        <v>0</v>
      </c>
      <c r="Q4" s="9">
        <f aca="true" t="shared" si="3" ref="Q4:Q31">N4*P4</f>
        <v>0</v>
      </c>
    </row>
    <row r="5" spans="1:17" ht="12.75">
      <c r="A5" s="1"/>
      <c r="B5" s="6">
        <f>'[1]Gumendi'!M3</f>
        <v>5.5</v>
      </c>
      <c r="C5" s="7" t="str">
        <f>'[1]Gumendi'!A3</f>
        <v>ESPARRAGO BLANCO</v>
      </c>
      <c r="D5" s="8">
        <f>'[1]Gumendi'!K3</f>
        <v>0</v>
      </c>
      <c r="E5" s="9">
        <f t="shared" si="0"/>
        <v>0</v>
      </c>
      <c r="F5" s="6">
        <f>'[1]Oxos'!L3</f>
        <v>1.7</v>
      </c>
      <c r="G5" s="10" t="str">
        <f>'[1]Oxos'!A3</f>
        <v>Calbza. potimarrón, Uds, pvp Kg</v>
      </c>
      <c r="H5" s="8">
        <f>'[1]Oxos'!K3</f>
        <v>0</v>
      </c>
      <c r="I5" s="9">
        <f t="shared" si="1"/>
        <v>0</v>
      </c>
      <c r="J5" s="6">
        <f>'[1]Conservas'!L3</f>
        <v>2.2688</v>
      </c>
      <c r="K5" t="str">
        <f>'[1]Conservas'!A3</f>
        <v>ALUBIA BLANCA EXTRA</v>
      </c>
      <c r="L5" s="8">
        <f>'[1]Conservas'!J3</f>
        <v>0</v>
      </c>
      <c r="M5" s="9">
        <f t="shared" si="2"/>
        <v>0</v>
      </c>
      <c r="N5" s="6">
        <f>'[1]Conservas'!L31</f>
        <v>2.3970000000000002</v>
      </c>
      <c r="O5" s="1" t="str">
        <f>'[1]Conservas'!A31</f>
        <v>MERMELADA DE CIRUELA</v>
      </c>
      <c r="P5" s="8">
        <f>'[1]Conservas'!J31</f>
        <v>0</v>
      </c>
      <c r="Q5" s="9">
        <f t="shared" si="3"/>
        <v>0</v>
      </c>
    </row>
    <row r="6" spans="1:17" ht="12.75">
      <c r="A6" s="1"/>
      <c r="B6" s="6">
        <f>'[1]Gumendi'!M4</f>
        <v>2.0472</v>
      </c>
      <c r="C6" s="7" t="str">
        <f>'[1]Gumendi'!A4</f>
        <v>ESPARRAGO VERDE</v>
      </c>
      <c r="D6" s="8">
        <f>'[1]Gumendi'!K4</f>
        <v>1</v>
      </c>
      <c r="E6" s="9">
        <f t="shared" si="0"/>
        <v>2.0472</v>
      </c>
      <c r="F6" s="6">
        <f>'[1]Oxos'!L4</f>
        <v>1.7</v>
      </c>
      <c r="G6" s="10" t="str">
        <f>'[1]Oxos'!A4</f>
        <v>Cebolla seca, Kg</v>
      </c>
      <c r="H6" s="8">
        <f>'[1]Oxos'!K4</f>
        <v>0</v>
      </c>
      <c r="I6" s="9">
        <f t="shared" si="1"/>
        <v>0</v>
      </c>
      <c r="J6" s="6">
        <f>'[1]Conservas'!L4</f>
        <v>2.44</v>
      </c>
      <c r="K6" t="str">
        <f>'[1]Conservas'!A4</f>
        <v>ALUBIA ROJA</v>
      </c>
      <c r="L6" s="8">
        <f>'[1]Conservas'!J4</f>
        <v>0</v>
      </c>
      <c r="M6" s="9">
        <f t="shared" si="2"/>
        <v>0</v>
      </c>
      <c r="N6" s="6">
        <f>'[1]Conservas'!L32</f>
        <v>3.1246</v>
      </c>
      <c r="O6" s="1" t="str">
        <f>'[1]Conservas'!A32</f>
        <v>MERMELADA DE FRAMBUESA</v>
      </c>
      <c r="P6" s="8">
        <f>'[1]Conservas'!J32</f>
        <v>0</v>
      </c>
      <c r="Q6" s="9">
        <f t="shared" si="3"/>
        <v>0</v>
      </c>
    </row>
    <row r="7" spans="1:17" ht="12.75">
      <c r="A7" s="1"/>
      <c r="B7" s="6">
        <f>'[1]Gumendi'!M5</f>
        <v>2.44</v>
      </c>
      <c r="C7" s="7" t="str">
        <f>'[1]Gumendi'!A5</f>
        <v>LECHUGA BATAVIA OFERTA 2X1</v>
      </c>
      <c r="D7" s="8">
        <f>'[1]Gumendi'!K5</f>
        <v>0</v>
      </c>
      <c r="E7" s="9">
        <f t="shared" si="0"/>
        <v>0</v>
      </c>
      <c r="F7" s="6">
        <f>'[1]Oxos'!L5</f>
        <v>1.35</v>
      </c>
      <c r="G7" s="10" t="str">
        <f>'[1]Oxos'!A5</f>
        <v>Cebolleta pequeña, manojo</v>
      </c>
      <c r="H7" s="8">
        <f>'[1]Oxos'!K5</f>
        <v>1</v>
      </c>
      <c r="I7" s="9">
        <f t="shared" si="1"/>
        <v>1.35</v>
      </c>
      <c r="J7" s="6">
        <f>'[1]Conservas'!L5</f>
        <v>2.4505</v>
      </c>
      <c r="K7" t="str">
        <f>'[1]Conservas'!A5</f>
        <v>ARANDANOS</v>
      </c>
      <c r="L7" s="8">
        <f>'[1]Conservas'!J5</f>
        <v>0</v>
      </c>
      <c r="M7" s="9">
        <f t="shared" si="2"/>
        <v>0</v>
      </c>
      <c r="N7" s="6">
        <f>'[1]Conservas'!L33</f>
        <v>2.3434999999999997</v>
      </c>
      <c r="O7" s="1" t="str">
        <f>'[1]Conservas'!A33</f>
        <v>MERMELADA DE FRESA</v>
      </c>
      <c r="P7" s="8">
        <f>'[1]Conservas'!J33</f>
        <v>0</v>
      </c>
      <c r="Q7" s="9">
        <f t="shared" si="3"/>
        <v>0</v>
      </c>
    </row>
    <row r="8" spans="1:17" ht="12.75">
      <c r="A8" s="1"/>
      <c r="B8" s="6">
        <f>'[1]Gumendi'!M6</f>
        <v>1.45025</v>
      </c>
      <c r="C8" s="7" t="str">
        <f>'[1]Gumendi'!A6</f>
        <v>LECHUGA BATAVIA</v>
      </c>
      <c r="D8" s="8">
        <f>'[1]Gumendi'!K6</f>
        <v>0</v>
      </c>
      <c r="E8" s="9">
        <f t="shared" si="0"/>
        <v>0</v>
      </c>
      <c r="F8" s="6">
        <f>'[1]Oxos'!L6</f>
        <v>3.0999999999999996</v>
      </c>
      <c r="G8" s="10" t="str">
        <f>'[1]Oxos'!A6</f>
        <v>C. repollo, pedir Uds, precio xKg</v>
      </c>
      <c r="H8" s="8">
        <f>'[1]Oxos'!K6</f>
        <v>0</v>
      </c>
      <c r="I8" s="9">
        <f t="shared" si="1"/>
        <v>0</v>
      </c>
      <c r="J8" s="6">
        <f>'[1]Conservas'!L6</f>
        <v>2.4505</v>
      </c>
      <c r="K8" t="str">
        <f>'[1]Conservas'!A6</f>
        <v>ARANDANOS ROJOS</v>
      </c>
      <c r="L8" s="8">
        <f>'[1]Conservas'!J6</f>
        <v>0</v>
      </c>
      <c r="M8" s="9">
        <f t="shared" si="2"/>
        <v>0</v>
      </c>
      <c r="N8" s="6">
        <f>'[1]Conservas'!L34</f>
        <v>3.1995</v>
      </c>
      <c r="O8" s="1" t="str">
        <f>'[1]Conservas'!A34</f>
        <v>MERMELADA 100% FRESA</v>
      </c>
      <c r="P8" s="8">
        <f>'[1]Conservas'!J34</f>
        <v>0</v>
      </c>
      <c r="Q8" s="9">
        <f t="shared" si="3"/>
        <v>0</v>
      </c>
    </row>
    <row r="9" spans="1:17" ht="12.75">
      <c r="A9" s="1"/>
      <c r="B9" s="6">
        <f>'[1]Gumendi'!M7</f>
        <v>2.57375</v>
      </c>
      <c r="C9" s="7" t="str">
        <f>'[1]Gumendi'!A7</f>
        <v>LECHUGA HOJA DE ROBLE</v>
      </c>
      <c r="D9" s="8">
        <f>'[1]Gumendi'!K7</f>
        <v>0</v>
      </c>
      <c r="E9" s="9">
        <f t="shared" si="0"/>
        <v>0</v>
      </c>
      <c r="F9" s="6">
        <f>'[1]Oxos'!L7</f>
        <v>1.7</v>
      </c>
      <c r="G9" s="10" t="str">
        <f>'[1]Oxos'!A7</f>
        <v>Habas granás, para cocer, Kg</v>
      </c>
      <c r="H9" s="8">
        <f>'[1]Oxos'!K7</f>
        <v>0</v>
      </c>
      <c r="I9" s="9">
        <f t="shared" si="1"/>
        <v>0</v>
      </c>
      <c r="J9" s="6">
        <f>'[1]Conservas'!L7</f>
        <v>2.2688</v>
      </c>
      <c r="K9" t="str">
        <f>'[1]Conservas'!A7</f>
        <v>BORRAJA</v>
      </c>
      <c r="L9" s="8">
        <f>'[1]Conservas'!J7</f>
        <v>0</v>
      </c>
      <c r="M9" s="9">
        <f t="shared" si="2"/>
        <v>0</v>
      </c>
      <c r="N9" s="6">
        <f>'[1]Conservas'!L35</f>
        <v>2.3434999999999997</v>
      </c>
      <c r="O9" s="1" t="str">
        <f>'[1]Conservas'!A35</f>
        <v>MERMELADA DE MELOCOTON</v>
      </c>
      <c r="P9" s="8">
        <f>'[1]Conservas'!J35</f>
        <v>0</v>
      </c>
      <c r="Q9" s="9">
        <f t="shared" si="3"/>
        <v>0</v>
      </c>
    </row>
    <row r="10" spans="1:17" ht="12.75">
      <c r="A10" s="1"/>
      <c r="B10" s="6">
        <f>'[1]Gumendi'!M8</f>
        <v>1.584</v>
      </c>
      <c r="C10" s="7" t="str">
        <f>'[1]Gumendi'!A8</f>
        <v>LECHUGA HOJA DE ROBLE</v>
      </c>
      <c r="D10" s="8">
        <f>'[1]Gumendi'!K8</f>
        <v>0</v>
      </c>
      <c r="E10" s="9">
        <f t="shared" si="0"/>
        <v>0</v>
      </c>
      <c r="F10" s="6">
        <f>'[1]Oxos'!L8</f>
        <v>0.975</v>
      </c>
      <c r="G10" s="10" t="str">
        <f>'[1]Oxos'!A8</f>
        <v>Lechuga hoja de roble, Ud.</v>
      </c>
      <c r="H10" s="8">
        <f>'[1]Oxos'!K8</f>
        <v>0</v>
      </c>
      <c r="I10" s="9">
        <f t="shared" si="1"/>
        <v>0</v>
      </c>
      <c r="J10" s="6">
        <f>'[1]Conservas'!L8</f>
        <v>1.6586999999999998</v>
      </c>
      <c r="K10" t="str">
        <f>'[1]Conservas'!A8</f>
        <v>BROTE DE AJO  </v>
      </c>
      <c r="L10" s="8">
        <f>'[1]Conservas'!J8</f>
        <v>0</v>
      </c>
      <c r="M10" s="9">
        <f t="shared" si="2"/>
        <v>0</v>
      </c>
      <c r="N10" s="6">
        <f>'[1]Conservas'!L36</f>
        <v>3.1995</v>
      </c>
      <c r="O10" s="1" t="str">
        <f>'[1]Conservas'!A36</f>
        <v>MERMELADA 100% MELOCOTON</v>
      </c>
      <c r="P10" s="8">
        <f>'[1]Conservas'!J36</f>
        <v>0</v>
      </c>
      <c r="Q10" s="9">
        <f t="shared" si="3"/>
        <v>0</v>
      </c>
    </row>
    <row r="11" spans="1:17" ht="12.75">
      <c r="A11" s="1"/>
      <c r="B11" s="6">
        <f>'[1]Gumendi'!M9</f>
        <v>8.776000000000002</v>
      </c>
      <c r="C11" s="7" t="str">
        <f>'[1]Gumendi'!A9</f>
        <v>SETA SHIITAKE</v>
      </c>
      <c r="D11" s="8">
        <f>'[1]Gumendi'!K9</f>
        <v>2</v>
      </c>
      <c r="E11" s="9">
        <f t="shared" si="0"/>
        <v>17.552000000000003</v>
      </c>
      <c r="F11" s="6">
        <f>'[1]Oxos'!L9</f>
        <v>0.975</v>
      </c>
      <c r="G11" s="10" t="str">
        <f>'[1]Oxos'!A9</f>
        <v>L. roja lollo rosso, Ud.</v>
      </c>
      <c r="H11" s="8">
        <f>'[1]Oxos'!K9</f>
        <v>0</v>
      </c>
      <c r="I11" s="9">
        <f t="shared" si="1"/>
        <v>0</v>
      </c>
      <c r="J11" s="6">
        <f>'[1]Conservas'!L9</f>
        <v>2.7715</v>
      </c>
      <c r="K11" t="str">
        <f>'[1]Conservas'!A9</f>
        <v>CEREZA EN ALMIBAR </v>
      </c>
      <c r="L11" s="8">
        <f>'[1]Conservas'!J9</f>
        <v>0</v>
      </c>
      <c r="M11" s="9">
        <f t="shared" si="2"/>
        <v>0</v>
      </c>
      <c r="N11" s="6">
        <f>'[1]Conservas'!L37</f>
        <v>2.3434999999999997</v>
      </c>
      <c r="O11" s="1" t="str">
        <f>'[1]Conservas'!A37</f>
        <v>MERMELADA DE NARANJA DULCE</v>
      </c>
      <c r="P11" s="8">
        <f>'[1]Conservas'!J37</f>
        <v>0</v>
      </c>
      <c r="Q11" s="9">
        <f t="shared" si="3"/>
        <v>0</v>
      </c>
    </row>
    <row r="12" spans="1:17" ht="12.75">
      <c r="A12" s="1"/>
      <c r="B12" s="6">
        <f>'[1]Gumendi'!M10</f>
        <v>0.3</v>
      </c>
      <c r="C12" s="7">
        <f>'[1]Gumendi'!A10</f>
        <v>0</v>
      </c>
      <c r="D12" s="8">
        <f>'[1]Gumendi'!K10</f>
        <v>0</v>
      </c>
      <c r="E12" s="9">
        <f t="shared" si="0"/>
        <v>0</v>
      </c>
      <c r="F12" s="6">
        <f>'[1]Oxos'!L10</f>
        <v>1.3</v>
      </c>
      <c r="G12" s="10" t="str">
        <f>'[1]Oxos'!A10</f>
        <v>Limón Verna, Kg</v>
      </c>
      <c r="H12" s="8">
        <f>'[1]Oxos'!K10</f>
        <v>0</v>
      </c>
      <c r="I12" s="9">
        <f t="shared" si="1"/>
        <v>0</v>
      </c>
      <c r="J12" s="6">
        <f>'[1]Conservas'!L10</f>
        <v>2.1297</v>
      </c>
      <c r="K12" t="str">
        <f>'[1]Conservas'!A10</f>
        <v>CARDO AL NATURAL </v>
      </c>
      <c r="L12" s="8">
        <f>'[1]Conservas'!J10</f>
        <v>0</v>
      </c>
      <c r="M12" s="9">
        <f t="shared" si="2"/>
        <v>0</v>
      </c>
      <c r="N12" s="6">
        <f>'[1]Conservas'!L38</f>
        <v>2.4934999999999996</v>
      </c>
      <c r="O12" s="1" t="str">
        <f>'[1]Conservas'!A38</f>
        <v>PATATA ENTERA</v>
      </c>
      <c r="P12" s="8">
        <f>'[1]Conservas'!J38</f>
        <v>0</v>
      </c>
      <c r="Q12" s="9">
        <f t="shared" si="3"/>
        <v>0</v>
      </c>
    </row>
    <row r="13" spans="1:17" ht="12.75">
      <c r="A13" s="1"/>
      <c r="B13" s="6">
        <f>'[1]Gumendi'!M11</f>
        <v>0.3</v>
      </c>
      <c r="C13" s="7">
        <f>'[1]Gumendi'!A11</f>
        <v>0</v>
      </c>
      <c r="D13" s="8">
        <f>'[1]Gumendi'!K11</f>
        <v>0</v>
      </c>
      <c r="E13" s="9">
        <f t="shared" si="0"/>
        <v>0</v>
      </c>
      <c r="F13" s="6">
        <f>'[1]Oxos'!L11</f>
        <v>1.4000000000000001</v>
      </c>
      <c r="G13" s="10" t="str">
        <f>'[1]Oxos'!A11</f>
        <v>Naranja V. late, de 5en5kg</v>
      </c>
      <c r="H13" s="8">
        <f>'[1]Oxos'!K11</f>
        <v>0</v>
      </c>
      <c r="I13" s="9">
        <f t="shared" si="1"/>
        <v>0</v>
      </c>
      <c r="J13" s="6">
        <f>'[1]Conservas'!L11</f>
        <v>1.9155</v>
      </c>
      <c r="K13" t="str">
        <f>'[1]Conservas'!A11</f>
        <v>CHAMPIÑON LAMINADO</v>
      </c>
      <c r="L13" s="8">
        <f>'[1]Conservas'!J11</f>
        <v>0</v>
      </c>
      <c r="M13" s="9">
        <f t="shared" si="2"/>
        <v>0</v>
      </c>
      <c r="N13" s="6">
        <f>'[1]Conservas'!L39</f>
        <v>3.4135</v>
      </c>
      <c r="O13" s="1" t="str">
        <f>'[1]Conservas'!A39</f>
        <v>PIMIENTO DEL PIQUILLO ENTERO EXTRA</v>
      </c>
      <c r="P13" s="8">
        <f>'[1]Conservas'!J39</f>
        <v>0</v>
      </c>
      <c r="Q13" s="9">
        <f t="shared" si="3"/>
        <v>0</v>
      </c>
    </row>
    <row r="14" spans="1:17" ht="12.75">
      <c r="A14" s="1"/>
      <c r="B14" s="6">
        <f>'[1]Gumendi'!M12</f>
        <v>0.3</v>
      </c>
      <c r="C14" s="7">
        <f>'[1]Gumendi'!A12</f>
        <v>0</v>
      </c>
      <c r="D14" s="8">
        <f>'[1]Gumendi'!K12</f>
        <v>0</v>
      </c>
      <c r="E14" s="9">
        <f t="shared" si="0"/>
        <v>0</v>
      </c>
      <c r="F14" s="6">
        <f>'[1]Oxos'!L12</f>
        <v>1.4000000000000001</v>
      </c>
      <c r="G14" s="10" t="str">
        <f>'[1]Oxos'!A12</f>
        <v>Naranja Verna, de 5en5Kg</v>
      </c>
      <c r="H14" s="8">
        <f>'[1]Oxos'!K12</f>
        <v>0</v>
      </c>
      <c r="I14" s="9">
        <f t="shared" si="1"/>
        <v>0</v>
      </c>
      <c r="J14" s="6">
        <f>'[1]Conservas'!L12</f>
        <v>2.2688</v>
      </c>
      <c r="K14" t="str">
        <f>'[1]Conservas'!A12</f>
        <v>COL RIZADA</v>
      </c>
      <c r="L14" s="8">
        <f>'[1]Conservas'!J12</f>
        <v>0</v>
      </c>
      <c r="M14" s="9">
        <f t="shared" si="2"/>
        <v>0</v>
      </c>
      <c r="N14" s="6">
        <f>'[1]Conservas'!L40</f>
        <v>2.7608</v>
      </c>
      <c r="O14" s="1" t="str">
        <f>'[1]Conservas'!A40</f>
        <v>PIMIENTO DEL PIQUILLO TIRAS</v>
      </c>
      <c r="P14" s="8">
        <f>'[1]Conservas'!J40</f>
        <v>6</v>
      </c>
      <c r="Q14" s="9">
        <f t="shared" si="3"/>
        <v>16.5648</v>
      </c>
    </row>
    <row r="15" spans="1:17" ht="12.75">
      <c r="A15" s="1"/>
      <c r="B15" s="6">
        <f>'[1]Gumendi'!M13</f>
        <v>0.3</v>
      </c>
      <c r="C15" s="7">
        <f>'[1]Gumendi'!A13</f>
        <v>0</v>
      </c>
      <c r="D15" s="8">
        <f>'[1]Gumendi'!K13</f>
        <v>0</v>
      </c>
      <c r="E15" s="9">
        <f t="shared" si="0"/>
        <v>0</v>
      </c>
      <c r="F15" s="6">
        <f>'[1]Oxos'!L13</f>
        <v>1.2</v>
      </c>
      <c r="G15" s="10" t="str">
        <f>'[1]Oxos'!A13</f>
        <v>Patata blanca nueva, Kg</v>
      </c>
      <c r="H15" s="8">
        <f>'[1]Oxos'!K13</f>
        <v>5.5</v>
      </c>
      <c r="I15" s="9">
        <f t="shared" si="1"/>
        <v>6.6</v>
      </c>
      <c r="J15" s="6">
        <f>'[1]Conservas'!L13</f>
        <v>2.4934999999999996</v>
      </c>
      <c r="K15" t="str">
        <f>'[1]Conservas'!A13</f>
        <v>COL RIZADA CON ALUBIA BLANCA</v>
      </c>
      <c r="L15" s="8">
        <f>'[1]Conservas'!J13</f>
        <v>0</v>
      </c>
      <c r="M15" s="9">
        <f t="shared" si="2"/>
        <v>0</v>
      </c>
      <c r="N15" s="6">
        <f>'[1]Conservas'!L41</f>
        <v>2.5040000000000004</v>
      </c>
      <c r="O15" s="1" t="str">
        <f>'[1]Conservas'!A41</f>
        <v>PIMIENTO PIQUILLO VERDE</v>
      </c>
      <c r="P15" s="8">
        <f>'[1]Conservas'!J41</f>
        <v>0</v>
      </c>
      <c r="Q15" s="9">
        <f t="shared" si="3"/>
        <v>0</v>
      </c>
    </row>
    <row r="16" spans="1:17" ht="12.75">
      <c r="A16" s="1"/>
      <c r="B16" s="6">
        <f>'[1]Gumendi'!M14</f>
        <v>0.3</v>
      </c>
      <c r="C16" s="7">
        <f>'[1]Gumendi'!A14</f>
        <v>0</v>
      </c>
      <c r="D16" s="8">
        <f>'[1]Gumendi'!K14</f>
        <v>0</v>
      </c>
      <c r="E16" s="9">
        <f t="shared" si="0"/>
        <v>0</v>
      </c>
      <c r="F16" s="6">
        <f>'[1]Oxos'!L14</f>
        <v>2.6999999999999997</v>
      </c>
      <c r="G16" s="10" t="str">
        <f>'[1]Oxos'!A14</f>
        <v>Pepino corto, Kg</v>
      </c>
      <c r="H16" s="8">
        <f>'[1]Oxos'!K14</f>
        <v>0.5</v>
      </c>
      <c r="I16" s="9">
        <f t="shared" si="1"/>
        <v>1.3499999999999999</v>
      </c>
      <c r="J16" s="6">
        <f>'[1]Conservas'!L14</f>
        <v>2.4934999999999996</v>
      </c>
      <c r="K16" t="str">
        <f>'[1]Conservas'!A14</f>
        <v>COL RIZADA CON  GARBANZO</v>
      </c>
      <c r="L16" s="8">
        <f>'[1]Conservas'!J14</f>
        <v>0</v>
      </c>
      <c r="M16" s="9">
        <f t="shared" si="2"/>
        <v>0</v>
      </c>
      <c r="N16" s="6">
        <f>'[1]Conservas'!L42</f>
        <v>2.1188000000000002</v>
      </c>
      <c r="O16" s="1" t="str">
        <f>'[1]Conservas'!A42</f>
        <v>PIMIENTO MORRON EXTRA TIRAS</v>
      </c>
      <c r="P16" s="8">
        <f>'[1]Conservas'!J42</f>
        <v>0</v>
      </c>
      <c r="Q16" s="9">
        <f t="shared" si="3"/>
        <v>0</v>
      </c>
    </row>
    <row r="17" spans="1:17" ht="12.75">
      <c r="A17" s="1"/>
      <c r="B17" s="6">
        <f>'[1]Gumendi'!M15</f>
        <v>0.3</v>
      </c>
      <c r="C17" s="7">
        <f>'[1]Gumendi'!A15</f>
        <v>0</v>
      </c>
      <c r="D17" s="8">
        <f>'[1]Gumendi'!K15</f>
        <v>0</v>
      </c>
      <c r="E17" s="9">
        <f t="shared" si="0"/>
        <v>0</v>
      </c>
      <c r="F17" s="6">
        <f>'[1]Oxos'!L15</f>
        <v>3.05</v>
      </c>
      <c r="G17" s="10" t="str">
        <f>'[1]Oxos'!A15</f>
        <v>Pimiento amarillo, Kg</v>
      </c>
      <c r="H17" s="8">
        <f>'[1]Oxos'!K15</f>
        <v>0</v>
      </c>
      <c r="I17" s="9">
        <f t="shared" si="1"/>
        <v>0</v>
      </c>
      <c r="J17" s="6">
        <f>'[1]Conservas'!L15</f>
        <v>4.911500000000001</v>
      </c>
      <c r="K17" t="str">
        <f>'[1]Conservas'!A15</f>
        <v>ESPARRAGO BLANCO  </v>
      </c>
      <c r="L17" s="8">
        <f>'[1]Conservas'!J15</f>
        <v>0</v>
      </c>
      <c r="M17" s="9">
        <f t="shared" si="2"/>
        <v>0</v>
      </c>
      <c r="N17" s="6">
        <f>'[1]Conservas'!L43</f>
        <v>2.2365</v>
      </c>
      <c r="O17" s="1" t="str">
        <f>'[1]Conservas'!A43</f>
        <v>POCHA</v>
      </c>
      <c r="P17" s="8">
        <f>'[1]Conservas'!J43</f>
        <v>0</v>
      </c>
      <c r="Q17" s="9">
        <f t="shared" si="3"/>
        <v>0</v>
      </c>
    </row>
    <row r="18" spans="1:17" ht="12.75">
      <c r="A18" s="1"/>
      <c r="B18" s="6">
        <f>'[1]Gumendi'!M16</f>
        <v>0.3</v>
      </c>
      <c r="C18" s="7">
        <f>'[1]Gumendi'!A16</f>
        <v>0</v>
      </c>
      <c r="D18" s="8">
        <f>'[1]Gumendi'!K16</f>
        <v>0</v>
      </c>
      <c r="E18" s="9">
        <f t="shared" si="0"/>
        <v>0</v>
      </c>
      <c r="F18" s="6">
        <f>'[1]Oxos'!L16</f>
        <v>3.0999999999999996</v>
      </c>
      <c r="G18" s="10" t="str">
        <f>'[1]Oxos'!A16</f>
        <v>Pimiento rojo, Kg</v>
      </c>
      <c r="H18" s="8">
        <f>'[1]Oxos'!K16</f>
        <v>1</v>
      </c>
      <c r="I18" s="9">
        <f t="shared" si="1"/>
        <v>3.0999999999999996</v>
      </c>
      <c r="J18" s="6">
        <f>'[1]Conservas'!L16</f>
        <v>2.2686</v>
      </c>
      <c r="K18" t="str">
        <f>'[1]Conservas'!A16</f>
        <v>ESPARRAGO TRIGUERO TROCEADO</v>
      </c>
      <c r="L18" s="8">
        <f>'[1]Conservas'!J16</f>
        <v>0</v>
      </c>
      <c r="M18" s="9">
        <f t="shared" si="2"/>
        <v>0</v>
      </c>
      <c r="N18" s="6">
        <f>'[1]Conservas'!L44</f>
        <v>2.975</v>
      </c>
      <c r="O18" s="1" t="str">
        <f>'[1]Conservas'!A44</f>
        <v>PUERRO EXTRA</v>
      </c>
      <c r="P18" s="8">
        <f>'[1]Conservas'!J44</f>
        <v>0</v>
      </c>
      <c r="Q18" s="9">
        <f t="shared" si="3"/>
        <v>0</v>
      </c>
    </row>
    <row r="19" spans="1:17" ht="12.75">
      <c r="A19" s="1"/>
      <c r="B19" s="6">
        <f>'[1]Gumendi'!M17</f>
        <v>0.3</v>
      </c>
      <c r="C19" s="7">
        <f>'[1]Gumendi'!A17</f>
        <v>0</v>
      </c>
      <c r="D19" s="8">
        <f>'[1]Gumendi'!K17</f>
        <v>0</v>
      </c>
      <c r="E19" s="9">
        <f t="shared" si="0"/>
        <v>0</v>
      </c>
      <c r="F19" s="6">
        <f>'[1]Oxos'!L17</f>
        <v>2.8</v>
      </c>
      <c r="G19" s="10" t="str">
        <f>'[1]Oxos'!A17</f>
        <v>Pimiento verde, Kg</v>
      </c>
      <c r="H19" s="8">
        <f>'[1]Oxos'!K17</f>
        <v>0</v>
      </c>
      <c r="I19" s="9">
        <f t="shared" si="1"/>
        <v>0</v>
      </c>
      <c r="J19" s="6">
        <f>'[1]Conservas'!L17</f>
        <v>2.2365</v>
      </c>
      <c r="K19" t="str">
        <f>'[1]Conservas'!A17</f>
        <v>ESPINACA </v>
      </c>
      <c r="L19" s="8">
        <f>'[1]Conservas'!J17</f>
        <v>0</v>
      </c>
      <c r="M19" s="9">
        <f t="shared" si="2"/>
        <v>0</v>
      </c>
      <c r="N19" s="6">
        <f>'[1]Conservas'!L45</f>
        <v>1.4125999999999999</v>
      </c>
      <c r="O19" s="1" t="str">
        <f>'[1]Conservas'!A45</f>
        <v>REMOLACHA ROJA </v>
      </c>
      <c r="P19" s="8">
        <f>'[1]Conservas'!J45</f>
        <v>0</v>
      </c>
      <c r="Q19" s="9">
        <f t="shared" si="3"/>
        <v>0</v>
      </c>
    </row>
    <row r="20" spans="1:17" ht="12.75">
      <c r="A20" s="1"/>
      <c r="B20" s="6">
        <f>'[1]Gumendi'!M18</f>
        <v>0.3</v>
      </c>
      <c r="C20" s="7">
        <f>'[1]Gumendi'!A18</f>
        <v>0</v>
      </c>
      <c r="D20" s="8">
        <f>'[1]Gumendi'!K18</f>
        <v>0</v>
      </c>
      <c r="E20" s="9">
        <f t="shared" si="0"/>
        <v>0</v>
      </c>
      <c r="F20" s="6">
        <f>'[1]Oxos'!L18</f>
        <v>2.1</v>
      </c>
      <c r="G20" s="10" t="str">
        <f>'[1]Oxos'!A18</f>
        <v>Puerro, manojo</v>
      </c>
      <c r="H20" s="8">
        <f>'[1]Oxos'!K18</f>
        <v>2</v>
      </c>
      <c r="I20" s="9">
        <f t="shared" si="1"/>
        <v>4.2</v>
      </c>
      <c r="J20" s="6">
        <f>'[1]Conservas'!L18</f>
        <v>2.2688</v>
      </c>
      <c r="K20" t="str">
        <f>'[1]Conservas'!A18</f>
        <v>GARBANZO AL NATURAL</v>
      </c>
      <c r="L20" s="8">
        <f>'[1]Conservas'!J18</f>
        <v>0</v>
      </c>
      <c r="M20" s="9">
        <f t="shared" si="2"/>
        <v>0</v>
      </c>
      <c r="N20" s="6">
        <f>'[1]Conservas'!L46</f>
        <v>3.2744</v>
      </c>
      <c r="O20" s="1" t="str">
        <f>'[1]Conservas'!A46</f>
        <v>SETA SHIITAKE</v>
      </c>
      <c r="P20" s="8">
        <f>'[1]Conservas'!J46</f>
        <v>0</v>
      </c>
      <c r="Q20" s="9">
        <f t="shared" si="3"/>
        <v>0</v>
      </c>
    </row>
    <row r="21" spans="1:17" ht="12.75">
      <c r="A21" s="1"/>
      <c r="B21" s="6">
        <f>'[1]Gumendi'!M19</f>
        <v>0.3</v>
      </c>
      <c r="C21" s="7">
        <f>'[1]Gumendi'!A19</f>
        <v>0</v>
      </c>
      <c r="D21" s="8">
        <f>'[1]Gumendi'!K19</f>
        <v>0</v>
      </c>
      <c r="E21" s="9">
        <f t="shared" si="0"/>
        <v>0</v>
      </c>
      <c r="F21" s="6">
        <f>'[1]Oxos'!L19</f>
        <v>2.5999999999999996</v>
      </c>
      <c r="G21" s="10" t="str">
        <f>'[1]Oxos'!A19</f>
        <v>Tomate redondo mesa, Kg</v>
      </c>
      <c r="H21" s="8">
        <f>'[1]Oxos'!K19</f>
        <v>0</v>
      </c>
      <c r="I21" s="9">
        <f t="shared" si="1"/>
        <v>0</v>
      </c>
      <c r="J21" s="6">
        <f>'[1]Conservas'!L19</f>
        <v>2.2151</v>
      </c>
      <c r="K21" t="str">
        <f>'[1]Conservas'!A19</f>
        <v>GUINDILLA EN VINAGRE</v>
      </c>
      <c r="L21" s="8">
        <f>'[1]Conservas'!J19</f>
        <v>0</v>
      </c>
      <c r="M21" s="9">
        <f t="shared" si="2"/>
        <v>0</v>
      </c>
      <c r="N21" s="6">
        <f>'[1]Conservas'!L47</f>
        <v>1.905</v>
      </c>
      <c r="O21" s="1" t="str">
        <f>'[1]Conservas'!A47</f>
        <v>TOMATE ENTERO PELADO</v>
      </c>
      <c r="P21" s="8">
        <f>'[1]Conservas'!J47</f>
        <v>0</v>
      </c>
      <c r="Q21" s="9">
        <f t="shared" si="3"/>
        <v>0</v>
      </c>
    </row>
    <row r="22" spans="1:17" ht="12.75">
      <c r="A22" s="1"/>
      <c r="B22" s="6">
        <f>'[1]Gumendi'!M20</f>
        <v>0.3</v>
      </c>
      <c r="C22" s="7">
        <f>'[1]Gumendi'!A20</f>
        <v>0</v>
      </c>
      <c r="D22" s="8">
        <f>'[1]Gumendi'!K20</f>
        <v>0</v>
      </c>
      <c r="E22" s="9">
        <f t="shared" si="0"/>
        <v>0</v>
      </c>
      <c r="F22" s="6">
        <f>'[1]Oxos'!L20</f>
        <v>1.9000000000000001</v>
      </c>
      <c r="G22" s="10" t="str">
        <f>'[1]Oxos'!A20</f>
        <v>Zanahorias, Kg</v>
      </c>
      <c r="H22" s="8">
        <f>'[1]Oxos'!K20</f>
        <v>0</v>
      </c>
      <c r="I22" s="9">
        <f t="shared" si="1"/>
        <v>0</v>
      </c>
      <c r="J22" s="6">
        <f>'[1]Conservas'!L20</f>
        <v>1.9904</v>
      </c>
      <c r="K22" t="str">
        <f>'[1]Conservas'!A20</f>
        <v>GUISANTE</v>
      </c>
      <c r="L22" s="8">
        <f>'[1]Conservas'!J20</f>
        <v>6</v>
      </c>
      <c r="M22" s="9">
        <f t="shared" si="2"/>
        <v>11.9424</v>
      </c>
      <c r="N22" s="6">
        <f>'[1]Conservas'!L48</f>
        <v>1.755</v>
      </c>
      <c r="O22" s="1" t="str">
        <f>'[1]Conservas'!A48</f>
        <v>TOMATE FRITO CASERO </v>
      </c>
      <c r="P22" s="8">
        <f>'[1]Conservas'!J48</f>
        <v>6</v>
      </c>
      <c r="Q22" s="9">
        <f t="shared" si="3"/>
        <v>10.53</v>
      </c>
    </row>
    <row r="23" spans="1:17" ht="12.75">
      <c r="A23" s="1"/>
      <c r="B23" s="6">
        <f>'[1]Gumendi'!M21</f>
        <v>0.3</v>
      </c>
      <c r="C23" s="7">
        <f>'[1]Gumendi'!A21</f>
        <v>0</v>
      </c>
      <c r="D23" s="8">
        <f>'[1]Gumendi'!K21</f>
        <v>0</v>
      </c>
      <c r="E23" s="9">
        <f t="shared" si="0"/>
        <v>0</v>
      </c>
      <c r="F23" s="6">
        <f>'[1]Oxos'!L21</f>
        <v>1.8</v>
      </c>
      <c r="G23" s="10" t="str">
        <f>'[1]Oxos'!A21</f>
        <v>Zanahorias, manojo</v>
      </c>
      <c r="H23" s="8">
        <f>'[1]Oxos'!K21</f>
        <v>0</v>
      </c>
      <c r="I23" s="9">
        <f t="shared" si="1"/>
        <v>0</v>
      </c>
      <c r="J23" s="6">
        <f>'[1]Conservas'!L21</f>
        <v>2.6540000000000004</v>
      </c>
      <c r="K23" t="str">
        <f>'[1]Conservas'!A21</f>
        <v>JUDIAS VERDES AL NATURAL</v>
      </c>
      <c r="L23" s="8">
        <f>'[1]Conservas'!J21</f>
        <v>0</v>
      </c>
      <c r="M23" s="9">
        <f t="shared" si="2"/>
        <v>0</v>
      </c>
      <c r="N23" s="6">
        <f>'[1]Conservas'!L49</f>
        <v>7.598000000000001</v>
      </c>
      <c r="O23" s="1" t="str">
        <f>'[1]Conservas'!A49</f>
        <v>TOMATE FRITO CASERO</v>
      </c>
      <c r="P23" s="8">
        <f>'[1]Conservas'!J49</f>
        <v>0</v>
      </c>
      <c r="Q23" s="9">
        <f t="shared" si="3"/>
        <v>0</v>
      </c>
    </row>
    <row r="24" spans="1:17" ht="12.75">
      <c r="A24" s="1"/>
      <c r="B24" s="6">
        <f>'[1]Gumendi'!M22</f>
        <v>0.3</v>
      </c>
      <c r="C24" s="7">
        <f>'[1]Gumendi'!A22</f>
        <v>0</v>
      </c>
      <c r="D24" s="8">
        <f>'[1]Gumendi'!K22</f>
        <v>0</v>
      </c>
      <c r="E24" s="9">
        <f t="shared" si="0"/>
        <v>0</v>
      </c>
      <c r="F24" s="6">
        <f>'[1]Oxos'!L22</f>
        <v>0.3</v>
      </c>
      <c r="G24" s="10">
        <f>'[1]Oxos'!A22</f>
        <v>0</v>
      </c>
      <c r="H24" s="8">
        <f>'[1]Oxos'!K22</f>
        <v>0</v>
      </c>
      <c r="I24" s="9">
        <f t="shared" si="1"/>
        <v>0</v>
      </c>
      <c r="J24" s="6">
        <f>'[1]Conservas'!L22</f>
        <v>2.6540000000000004</v>
      </c>
      <c r="K24" t="str">
        <f>'[1]Conservas'!A22</f>
        <v>JUDIAS VERDE PLANA </v>
      </c>
      <c r="L24" s="8">
        <f>'[1]Conservas'!J22</f>
        <v>0</v>
      </c>
      <c r="M24" s="9">
        <f t="shared" si="2"/>
        <v>0</v>
      </c>
      <c r="N24" s="6">
        <f>'[1]Conservas'!L50</f>
        <v>1.6696000000000002</v>
      </c>
      <c r="O24" s="1" t="str">
        <f>'[1]Conservas'!A50</f>
        <v>TOMATE TRITURADO CASERO</v>
      </c>
      <c r="P24" s="8">
        <f>'[1]Conservas'!J50</f>
        <v>0</v>
      </c>
      <c r="Q24" s="9">
        <f t="shared" si="3"/>
        <v>0</v>
      </c>
    </row>
    <row r="25" spans="1:17" ht="12.75">
      <c r="A25" s="1"/>
      <c r="B25" s="6">
        <f>'[1]Gumendi'!M23</f>
        <v>0.3</v>
      </c>
      <c r="C25" s="7">
        <f>'[1]Gumendi'!A23</f>
        <v>0</v>
      </c>
      <c r="D25" s="8">
        <f>'[1]Gumendi'!K23</f>
        <v>0</v>
      </c>
      <c r="E25" s="9">
        <f t="shared" si="0"/>
        <v>0</v>
      </c>
      <c r="F25" s="6">
        <f>'[1]Oxos'!L23</f>
        <v>0.3</v>
      </c>
      <c r="G25" s="10">
        <f>'[1]Oxos'!A23</f>
        <v>0</v>
      </c>
      <c r="H25" s="8">
        <f>'[1]Oxos'!K23</f>
        <v>0</v>
      </c>
      <c r="I25" s="9">
        <f t="shared" si="1"/>
        <v>0</v>
      </c>
      <c r="J25" s="6">
        <f>'[1]Conservas'!L23</f>
        <v>2.3758</v>
      </c>
      <c r="K25" t="str">
        <f>'[1]Conservas'!A23</f>
        <v>LENTEJAS AL NATURAL</v>
      </c>
      <c r="L25" s="8">
        <f>'[1]Conservas'!J23</f>
        <v>0</v>
      </c>
      <c r="M25" s="9">
        <f t="shared" si="2"/>
        <v>0</v>
      </c>
      <c r="N25" s="6">
        <f>'[1]Conservas'!L51</f>
        <v>0.3</v>
      </c>
      <c r="O25" s="1">
        <f>'[1]Conservas'!A51</f>
        <v>0</v>
      </c>
      <c r="P25" s="8">
        <f>'[1]Conservas'!J51</f>
        <v>0</v>
      </c>
      <c r="Q25" s="9">
        <f t="shared" si="3"/>
        <v>0</v>
      </c>
    </row>
    <row r="26" spans="1:17" ht="12.75">
      <c r="A26" s="1"/>
      <c r="B26" s="6">
        <f>'[1]Gumendi'!M24</f>
        <v>0.3</v>
      </c>
      <c r="C26" s="7">
        <f>'[1]Gumendi'!A24</f>
        <v>0</v>
      </c>
      <c r="D26" s="8">
        <f>'[1]Gumendi'!K24</f>
        <v>0</v>
      </c>
      <c r="E26" s="9">
        <f t="shared" si="0"/>
        <v>0</v>
      </c>
      <c r="F26" s="6">
        <f>'[1]Oxos'!L24</f>
        <v>0.3</v>
      </c>
      <c r="G26" s="10">
        <f>'[1]Oxos'!A24</f>
        <v>0</v>
      </c>
      <c r="H26" s="8">
        <f>'[1]Oxos'!K24</f>
        <v>0</v>
      </c>
      <c r="I26" s="9">
        <f t="shared" si="1"/>
        <v>0</v>
      </c>
      <c r="J26" s="6">
        <f>'[1]Conservas'!L24</f>
        <v>2.3329999999999997</v>
      </c>
      <c r="K26" t="str">
        <f>'[1]Conservas'!A24</f>
        <v>MACEDONIA DE VERDURAS NAT.</v>
      </c>
      <c r="L26" s="8">
        <f>'[1]Conservas'!J24</f>
        <v>0</v>
      </c>
      <c r="M26" s="9">
        <f t="shared" si="2"/>
        <v>0</v>
      </c>
      <c r="N26" s="6">
        <f>'[1]Conservas'!L52</f>
        <v>0.3</v>
      </c>
      <c r="O26" s="1">
        <f>'[1]Conservas'!A52</f>
        <v>0</v>
      </c>
      <c r="P26" s="8">
        <f>'[1]Conservas'!J52</f>
        <v>0</v>
      </c>
      <c r="Q26" s="9">
        <f t="shared" si="3"/>
        <v>0</v>
      </c>
    </row>
    <row r="27" spans="1:17" ht="12.75">
      <c r="A27" s="1"/>
      <c r="B27" s="6">
        <f>'[1]Gumendi'!M25</f>
        <v>0.3</v>
      </c>
      <c r="C27" s="7">
        <f>'[1]Gumendi'!A25</f>
        <v>0</v>
      </c>
      <c r="D27" s="8">
        <f>'[1]Gumendi'!K25</f>
        <v>0</v>
      </c>
      <c r="E27" s="9">
        <f t="shared" si="0"/>
        <v>0</v>
      </c>
      <c r="F27" s="6">
        <f>'[1]Oxos'!L25</f>
        <v>0.3</v>
      </c>
      <c r="G27" s="10">
        <f>'[1]Oxos'!A25</f>
        <v>0</v>
      </c>
      <c r="H27" s="8">
        <f>'[1]Oxos'!K25</f>
        <v>0</v>
      </c>
      <c r="I27" s="9">
        <f t="shared" si="1"/>
        <v>0</v>
      </c>
      <c r="J27" s="6">
        <f>'[1]Conservas'!L25</f>
        <v>2.7715</v>
      </c>
      <c r="K27" t="str">
        <f>'[1]Conservas'!A25</f>
        <v>MACEDONIA TROPICAL (MANGO, PAPAYA Y PIÑA)</v>
      </c>
      <c r="L27" s="8">
        <f>'[1]Conservas'!J25</f>
        <v>0</v>
      </c>
      <c r="M27" s="9">
        <f t="shared" si="2"/>
        <v>0</v>
      </c>
      <c r="N27" s="6">
        <f>'[1]Conservas'!L53</f>
        <v>0.3</v>
      </c>
      <c r="O27" s="1">
        <f>'[1]Conservas'!A53</f>
        <v>0</v>
      </c>
      <c r="P27" s="8">
        <f>'[1]Conservas'!J53</f>
        <v>0</v>
      </c>
      <c r="Q27" s="9">
        <f t="shared" si="3"/>
        <v>0</v>
      </c>
    </row>
    <row r="28" spans="1:17" ht="12.75">
      <c r="A28" s="1"/>
      <c r="B28" s="6">
        <f>'[1]Gumendi'!M26</f>
        <v>0.3</v>
      </c>
      <c r="C28" s="7">
        <f>'[1]Gumendi'!A26</f>
        <v>0</v>
      </c>
      <c r="D28" s="8">
        <f>'[1]Gumendi'!K26</f>
        <v>0</v>
      </c>
      <c r="E28" s="9">
        <f t="shared" si="0"/>
        <v>0</v>
      </c>
      <c r="F28" s="6">
        <f>'[1]Oxos'!L26</f>
        <v>0.3</v>
      </c>
      <c r="G28" s="10">
        <f>'[1]Oxos'!A26</f>
        <v>0</v>
      </c>
      <c r="H28" s="8">
        <f>'[1]Oxos'!K26</f>
        <v>0</v>
      </c>
      <c r="I28" s="9">
        <f t="shared" si="1"/>
        <v>0</v>
      </c>
      <c r="J28" s="6">
        <f>'[1]Conservas'!L26</f>
        <v>1.9904</v>
      </c>
      <c r="K28" t="str">
        <f>'[1]Conservas'!A26</f>
        <v>MAIZ DULCE</v>
      </c>
      <c r="L28" s="8">
        <f>'[1]Conservas'!J26</f>
        <v>6</v>
      </c>
      <c r="M28" s="9">
        <f t="shared" si="2"/>
        <v>11.9424</v>
      </c>
      <c r="N28" s="6">
        <f>'[1]Conservas'!L54</f>
        <v>0.3</v>
      </c>
      <c r="O28" s="1">
        <f>'[1]Conservas'!A54</f>
        <v>0</v>
      </c>
      <c r="P28" s="8">
        <f>'[1]Conservas'!J54</f>
        <v>0</v>
      </c>
      <c r="Q28" s="9">
        <f t="shared" si="3"/>
        <v>0</v>
      </c>
    </row>
    <row r="29" spans="1:17" ht="12.75">
      <c r="A29" s="1"/>
      <c r="B29" s="6">
        <f>'[1]Gumendi'!M27</f>
        <v>0.3</v>
      </c>
      <c r="C29" s="7">
        <f>'[1]Gumendi'!A27</f>
        <v>0</v>
      </c>
      <c r="D29" s="8">
        <f>'[1]Gumendi'!K27</f>
        <v>0</v>
      </c>
      <c r="E29" s="9">
        <f t="shared" si="0"/>
        <v>0</v>
      </c>
      <c r="F29" s="6">
        <f>'[1]Oxos'!L27</f>
        <v>0.3</v>
      </c>
      <c r="G29" s="10">
        <f>'[1]Oxos'!A27</f>
        <v>0</v>
      </c>
      <c r="H29" s="8">
        <f>'[1]Oxos'!K27</f>
        <v>0</v>
      </c>
      <c r="I29" s="9">
        <f t="shared" si="1"/>
        <v>0</v>
      </c>
      <c r="J29" s="6">
        <f>'[1]Conservas'!L27</f>
        <v>3.8845</v>
      </c>
      <c r="K29" t="str">
        <f>'[1]Conservas'!A27</f>
        <v>MELOCOTON EN ALMIBAR</v>
      </c>
      <c r="L29" s="8">
        <f>'[1]Conservas'!J27</f>
        <v>0</v>
      </c>
      <c r="M29" s="9">
        <f t="shared" si="2"/>
        <v>0</v>
      </c>
      <c r="N29" s="6">
        <f>'[1]Conservas'!L55</f>
        <v>0.3</v>
      </c>
      <c r="O29" s="1">
        <f>'[1]Conservas'!A55</f>
        <v>0</v>
      </c>
      <c r="P29" s="8">
        <f>'[1]Conservas'!J55</f>
        <v>0</v>
      </c>
      <c r="Q29" s="9">
        <f t="shared" si="3"/>
        <v>0</v>
      </c>
    </row>
    <row r="30" spans="1:17" ht="12.75">
      <c r="A30" s="1"/>
      <c r="B30" s="6">
        <f>'[1]Gumendi'!M28</f>
        <v>0.3</v>
      </c>
      <c r="C30" s="7">
        <f>'[1]Gumendi'!A28</f>
        <v>0</v>
      </c>
      <c r="D30" s="8">
        <f>'[1]Gumendi'!K28</f>
        <v>0</v>
      </c>
      <c r="E30" s="9">
        <f t="shared" si="0"/>
        <v>0</v>
      </c>
      <c r="F30" s="6">
        <f>'[1]Oxos'!L28</f>
        <v>0.3</v>
      </c>
      <c r="G30" s="10">
        <f>'[1]Oxos'!A28</f>
        <v>0</v>
      </c>
      <c r="H30" s="8">
        <f>'[1]Oxos'!K28</f>
        <v>0</v>
      </c>
      <c r="I30" s="9">
        <f t="shared" si="1"/>
        <v>0</v>
      </c>
      <c r="J30" s="6">
        <f>'[1]Conservas'!L28</f>
        <v>3.2423</v>
      </c>
      <c r="K30" t="str">
        <f>'[1]Conservas'!A28</f>
        <v>MENESTRA DE VERDURAS</v>
      </c>
      <c r="L30" s="8">
        <f>'[1]Conservas'!J28</f>
        <v>0</v>
      </c>
      <c r="M30" s="9">
        <f t="shared" si="2"/>
        <v>0</v>
      </c>
      <c r="N30" s="6">
        <f>'[1]Conservas'!L56</f>
        <v>0.3</v>
      </c>
      <c r="O30" s="1">
        <f>'[1]Conservas'!A56</f>
        <v>0</v>
      </c>
      <c r="P30" s="8">
        <f>'[1]Conservas'!J56</f>
        <v>0</v>
      </c>
      <c r="Q30" s="9">
        <f t="shared" si="3"/>
        <v>0</v>
      </c>
    </row>
    <row r="31" spans="1:17" ht="12.75">
      <c r="A31" s="1"/>
      <c r="B31" s="6">
        <f>'[1]Gumendi'!M29</f>
        <v>0.3</v>
      </c>
      <c r="C31" s="7">
        <f>'[1]Gumendi'!A29</f>
        <v>0</v>
      </c>
      <c r="D31" s="8">
        <f>'[1]Gumendi'!K29</f>
        <v>0</v>
      </c>
      <c r="E31" s="9">
        <f t="shared" si="0"/>
        <v>0</v>
      </c>
      <c r="F31" s="6">
        <f>'[1]Oxos'!L29</f>
        <v>0.3</v>
      </c>
      <c r="G31" s="10">
        <f>'[1]Oxos'!A29</f>
        <v>0</v>
      </c>
      <c r="H31" s="8">
        <f>'[1]Oxos'!K29</f>
        <v>0</v>
      </c>
      <c r="I31" s="9">
        <f t="shared" si="1"/>
        <v>0</v>
      </c>
      <c r="J31" s="6">
        <f>'[1]Conservas'!L29</f>
        <v>2.3434999999999997</v>
      </c>
      <c r="K31" t="str">
        <f>'[1]Conservas'!A29</f>
        <v>MERMELADA DE ALBARICOQUE</v>
      </c>
      <c r="L31" s="8">
        <f>'[1]Conservas'!J29</f>
        <v>0</v>
      </c>
      <c r="M31" s="9">
        <f t="shared" si="2"/>
        <v>0</v>
      </c>
      <c r="N31" s="6">
        <f>'[1]Conservas'!L57</f>
        <v>0.3</v>
      </c>
      <c r="O31" s="1">
        <f>'[1]Conservas'!A57</f>
        <v>0</v>
      </c>
      <c r="P31" s="8">
        <f>'[1]Conservas'!J57</f>
        <v>0</v>
      </c>
      <c r="Q31" s="9">
        <f t="shared" si="3"/>
        <v>0</v>
      </c>
    </row>
    <row r="32" spans="1:17" ht="36.75" customHeight="1">
      <c r="A32" s="3" t="s">
        <v>9</v>
      </c>
      <c r="B32" s="11"/>
      <c r="C32" s="1"/>
      <c r="D32" s="12">
        <f>SUM(D4:D31)</f>
        <v>3</v>
      </c>
      <c r="E32" s="13">
        <f>SUM(E4:E31)</f>
        <v>19.599200000000003</v>
      </c>
      <c r="F32" s="6"/>
      <c r="G32" s="10"/>
      <c r="H32" s="12">
        <f>SUM(H4:H31)</f>
        <v>12</v>
      </c>
      <c r="I32" s="13">
        <f>SUM(I4:I31)</f>
        <v>20.2</v>
      </c>
      <c r="J32" s="6"/>
      <c r="K32" s="1"/>
      <c r="L32" s="12">
        <f>SUM(L4:L31)</f>
        <v>12</v>
      </c>
      <c r="M32" s="13">
        <f>SUM(M4:M31)</f>
        <v>23.8848</v>
      </c>
      <c r="N32" s="6"/>
      <c r="O32" s="1"/>
      <c r="P32" s="12">
        <f>SUM(P4:P31)</f>
        <v>12</v>
      </c>
      <c r="Q32" s="13">
        <f>SUM(Q4:Q31)</f>
        <v>27.0948</v>
      </c>
    </row>
    <row r="33" spans="1:17" ht="36.75" customHeight="1">
      <c r="A33" s="14" t="s">
        <v>10</v>
      </c>
      <c r="B33" s="2"/>
      <c r="C33" s="15">
        <f>E32+I32+M32+Q32</f>
        <v>90.77879999999999</v>
      </c>
      <c r="D33" s="1"/>
      <c r="E33" s="1"/>
      <c r="F33" s="2"/>
      <c r="G33" s="1"/>
      <c r="H33" s="1"/>
      <c r="I33" s="16"/>
      <c r="J33" s="2"/>
      <c r="K33" s="1"/>
      <c r="L33" s="1"/>
      <c r="M33" s="1"/>
      <c r="N33" s="2"/>
      <c r="O33" s="1"/>
      <c r="P33" s="1"/>
      <c r="Q33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2009-06-08T10:56:38Z</dcterms:created>
  <dcterms:modified xsi:type="dcterms:W3CDTF">2009-06-08T10:57:04Z</dcterms:modified>
  <cp:category/>
  <cp:version/>
  <cp:contentType/>
  <cp:contentStatus/>
</cp:coreProperties>
</file>