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<sst xmlns="http://schemas.openxmlformats.org/spreadsheetml/2006/main" count="53" uniqueCount="31">
  <si>
    <t>Fórmula para calcular los gastos por bolsa:</t>
  </si>
  <si>
    <t>2319 € de gastos base</t>
  </si>
  <si>
    <t>760 € de asignación por jornada</t>
  </si>
  <si>
    <t>270 € de otros gastos</t>
  </si>
  <si>
    <t>102 bolsas</t>
  </si>
  <si>
    <t>4 jornadas</t>
  </si>
  <si>
    <t>Gastos/bolsa = (2319 + 760*4 + 270)/102</t>
  </si>
  <si>
    <t>Fórmula para calcular los gastos base</t>
  </si>
  <si>
    <t>504 € S.Social +  125 € calabaza + 1400 € de presupuesto + 290 € de fondos (sin incluír media jornada) = 2319 €</t>
  </si>
  <si>
    <t>Asignación: 760</t>
  </si>
  <si>
    <t>Gastos/bolsa</t>
  </si>
  <si>
    <t>% A.C</t>
  </si>
  <si>
    <t>Cuota</t>
  </si>
  <si>
    <t>Asignación: 780</t>
  </si>
  <si>
    <t>Asignación: 800</t>
  </si>
  <si>
    <t>Asignación: 820</t>
  </si>
  <si>
    <t>Asignación: 840</t>
  </si>
  <si>
    <t>Asignación: 860</t>
  </si>
  <si>
    <t>Asignación: 880</t>
  </si>
  <si>
    <t>Asignación: 900</t>
  </si>
  <si>
    <t>0 AC</t>
  </si>
  <si>
    <t>1 AC</t>
  </si>
  <si>
    <t>2 AC</t>
  </si>
  <si>
    <t>10 AC</t>
  </si>
  <si>
    <t>9 AC</t>
  </si>
  <si>
    <t>8 AC</t>
  </si>
  <si>
    <t>7 AC</t>
  </si>
  <si>
    <t>6 AC</t>
  </si>
  <si>
    <t>5 AC</t>
  </si>
  <si>
    <t>4 AC</t>
  </si>
  <si>
    <t>3 AC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</si>
</sst>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A];\-#,##0.00\ [$€-40A]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dd/mm/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5.5"/>
      <name val="Arial"/>
      <family val="5"/>
    </font>
    <font>
      <sz val="6.4"/>
      <name val="Arial"/>
      <family val="5"/>
    </font>
    <font>
      <sz val="8.3"/>
      <name val="Arial"/>
      <family val="5"/>
    </font>
    <font>
      <sz val="12"/>
      <name val="Arial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Asignación 760 €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Hoja1!$A$14:$A$24</c:f>
              <c:numCache/>
            </c:numRef>
          </c:xVal>
          <c:yVal>
            <c:numRef>
              <c:f>Hoja1!$B$14:$B$24</c:f>
              <c:numCache/>
            </c:numRef>
          </c:yVal>
          <c:smooth val="0"/>
        </c:ser>
        <c:axId val="60619156"/>
        <c:axId val="8701493"/>
      </c:scatterChart>
      <c:valAx>
        <c:axId val="606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latin typeface="Arial"/>
                <a:ea typeface="Arial"/>
                <a:cs typeface="Arial"/>
              </a:defRPr>
            </a:pPr>
          </a:p>
        </c:txPr>
        <c:crossAx val="8701493"/>
        <c:crosses val="autoZero"/>
        <c:crossBetween val="midCat"/>
        <c:dispUnits/>
      </c:valAx>
      <c:valAx>
        <c:axId val="870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[$€-40A];\-#,##0.00\ [$€-40A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latin typeface="Arial"/>
                <a:ea typeface="Arial"/>
                <a:cs typeface="Arial"/>
              </a:defRPr>
            </a:pPr>
          </a:p>
        </c:txPr>
        <c:crossAx val="6061915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780 €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Hoja1!$A$30:$A$40</c:f>
              <c:numCache/>
            </c:numRef>
          </c:xVal>
          <c:yVal>
            <c:numRef>
              <c:f>Hoja1!$B$30:$B$40</c:f>
              <c:numCache/>
            </c:numRef>
          </c:yVal>
          <c:smooth val="0"/>
        </c:ser>
        <c:axId val="11204574"/>
        <c:axId val="33732303"/>
      </c:scatterChart>
      <c:valAx>
        <c:axId val="1120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32303"/>
        <c:crosses val="autoZero"/>
        <c:crossBetween val="midCat"/>
        <c:dispUnits/>
      </c:valAx>
      <c:valAx>
        <c:axId val="3373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0457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800 €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Hoja1!$A$47:$A$57</c:f>
              <c:numCache/>
            </c:numRef>
          </c:xVal>
          <c:yVal>
            <c:numRef>
              <c:f>Hoja1!$B$47:$B$57</c:f>
              <c:numCache/>
            </c:numRef>
          </c:yVal>
          <c:smooth val="0"/>
        </c:ser>
        <c:axId val="35155272"/>
        <c:axId val="47961993"/>
      </c:scatterChart>
      <c:valAx>
        <c:axId val="35155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61993"/>
        <c:crosses val="autoZero"/>
        <c:crossBetween val="midCat"/>
        <c:dispUnits/>
      </c:valAx>
      <c:valAx>
        <c:axId val="4796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[$€-40A];\-#,##0.00\ [$€-40A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5527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820 €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Hoja1!$A$64:$A$75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Hoja1!$B$64:$B$75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9004754"/>
        <c:axId val="59716195"/>
      </c:scatterChart>
      <c:valAx>
        <c:axId val="2900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crossBetween val="midCat"/>
        <c:dispUnits/>
      </c:valAx>
      <c:valAx>
        <c:axId val="59716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0475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840 €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Hoja1!$A$81:$A$91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Hoja1!$B$81:$B$91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74844"/>
        <c:axId val="5173597"/>
      </c:scatterChart>
      <c:valAx>
        <c:axId val="574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crossBetween val="midCat"/>
        <c:dispUnits/>
      </c:valAx>
      <c:valAx>
        <c:axId val="517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[$€-40A];\-#,##0.00\ [$€-40A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84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860 €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Hoja1!$A$98:$A$108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Hoja1!$B$98:$B$108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6562374"/>
        <c:axId val="16408183"/>
      </c:scatterChart>
      <c:valAx>
        <c:axId val="4656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crossBetween val="midCat"/>
        <c:dispUnits/>
      </c:valAx>
      <c:valAx>
        <c:axId val="1640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[$€-40A];\-#,##0.00\ [$€-40A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880 €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Hoja1!$A$115:$A$125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Hoja1!$B$115:$B$125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3455920"/>
        <c:axId val="53994417"/>
      </c:scatterChart>
      <c:valAx>
        <c:axId val="134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crossBetween val="midCat"/>
        <c:dispUnits/>
      </c:valAx>
      <c:valAx>
        <c:axId val="539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Asignación 900 €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Hoja1!$A$132:$A$142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Hoja1!$B$132:$B$142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6187706"/>
        <c:axId val="11471627"/>
      </c:scatterChart>
      <c:valAx>
        <c:axId val="1618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Porcentaje A.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crossBetween val="midCat"/>
        <c:dispUnits/>
      </c:valAx>
      <c:valAx>
        <c:axId val="1147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[$€-40A];\-#,##0.00\ [$€-40A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Hoja2!$C$4</c:f>
              <c:strCache>
                <c:ptCount val="1"/>
                <c:pt idx="0">
                  <c:v>760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Hoja2!$C$5:$C$15</c:f>
              <c:numCache/>
            </c:numRef>
          </c:val>
          <c:smooth val="0"/>
        </c:ser>
        <c:ser>
          <c:idx val="1"/>
          <c:order val="1"/>
          <c:tx>
            <c:strRef>
              <c:f>Hoja2!$D$4</c:f>
              <c:strCache>
                <c:ptCount val="1"/>
                <c:pt idx="0">
                  <c:v>780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Hoja2!$D$5:$D$15</c:f>
              <c:numCache/>
            </c:numRef>
          </c:val>
          <c:smooth val="0"/>
        </c:ser>
        <c:ser>
          <c:idx val="2"/>
          <c:order val="2"/>
          <c:tx>
            <c:strRef>
              <c:f>Hoja2!$E$4</c:f>
              <c:strCache>
                <c:ptCount val="1"/>
                <c:pt idx="0">
                  <c:v>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Hoja2!$E$5:$E$15</c:f>
              <c:numCache/>
            </c:numRef>
          </c:val>
          <c:smooth val="0"/>
        </c:ser>
        <c:ser>
          <c:idx val="3"/>
          <c:order val="3"/>
          <c:tx>
            <c:strRef>
              <c:f>Hoja2!$F$4</c:f>
              <c:strCache>
                <c:ptCount val="1"/>
                <c:pt idx="0">
                  <c:v>820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Hoja2!$F$5:$F$15</c:f>
              <c:numCache/>
            </c:numRef>
          </c:val>
          <c:smooth val="0"/>
        </c:ser>
        <c:ser>
          <c:idx val="4"/>
          <c:order val="4"/>
          <c:tx>
            <c:strRef>
              <c:f>Hoja2!$G$4</c:f>
              <c:strCache>
                <c:ptCount val="1"/>
                <c:pt idx="0">
                  <c:v>840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Hoja2!$G$5:$G$15</c:f>
              <c:numCache/>
            </c:numRef>
          </c:val>
          <c:smooth val="0"/>
        </c:ser>
        <c:ser>
          <c:idx val="5"/>
          <c:order val="5"/>
          <c:tx>
            <c:strRef>
              <c:f>Hoja2!$H$4</c:f>
              <c:strCache>
                <c:ptCount val="1"/>
                <c:pt idx="0">
                  <c:v>860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Hoja2!$H$5:$H$15</c:f>
              <c:numCache/>
            </c:numRef>
          </c:val>
          <c:smooth val="0"/>
        </c:ser>
        <c:ser>
          <c:idx val="6"/>
          <c:order val="6"/>
          <c:tx>
            <c:strRef>
              <c:f>Hoja2!$I$4</c:f>
              <c:strCache>
                <c:ptCount val="1"/>
                <c:pt idx="0">
                  <c:v>880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Hoja2!$I$5:$I$15</c:f>
              <c:numCache/>
            </c:numRef>
          </c:val>
          <c:smooth val="0"/>
        </c:ser>
        <c:ser>
          <c:idx val="7"/>
          <c:order val="7"/>
          <c:tx>
            <c:strRef>
              <c:f>Hoja2!$J$4</c:f>
              <c:strCache>
                <c:ptCount val="1"/>
                <c:pt idx="0">
                  <c:v>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Hoja2!$B$5:$B$15</c:f>
              <c:strCache/>
            </c:strRef>
          </c:cat>
          <c:val>
            <c:numRef>
              <c:f>Hoja2!$J$5:$J$15</c:f>
              <c:numCache/>
            </c:numRef>
          </c:val>
          <c:smooth val="0"/>
        </c:ser>
        <c:marker val="1"/>
        <c:axId val="36135780"/>
        <c:axId val="56786565"/>
      </c:lineChart>
      <c:catAx>
        <c:axId val="3613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Acciones Colectivas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  <c:max val="62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Cuota Bolsa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35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57150</xdr:rowOff>
    </xdr:from>
    <xdr:to>
      <xdr:col>10</xdr:col>
      <xdr:colOff>714375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362325" y="2571750"/>
        <a:ext cx="50863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27</xdr:row>
      <xdr:rowOff>28575</xdr:rowOff>
    </xdr:from>
    <xdr:to>
      <xdr:col>10</xdr:col>
      <xdr:colOff>723900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3448050" y="5200650"/>
        <a:ext cx="50101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44</xdr:row>
      <xdr:rowOff>0</xdr:rowOff>
    </xdr:from>
    <xdr:to>
      <xdr:col>10</xdr:col>
      <xdr:colOff>676275</xdr:colOff>
      <xdr:row>59</xdr:row>
      <xdr:rowOff>85725</xdr:rowOff>
    </xdr:to>
    <xdr:graphicFrame>
      <xdr:nvGraphicFramePr>
        <xdr:cNvPr id="3" name="Chart 3"/>
        <xdr:cNvGraphicFramePr/>
      </xdr:nvGraphicFramePr>
      <xdr:xfrm>
        <a:off x="3486150" y="7991475"/>
        <a:ext cx="49244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61</xdr:row>
      <xdr:rowOff>66675</xdr:rowOff>
    </xdr:from>
    <xdr:to>
      <xdr:col>10</xdr:col>
      <xdr:colOff>628650</xdr:colOff>
      <xdr:row>76</xdr:row>
      <xdr:rowOff>142875</xdr:rowOff>
    </xdr:to>
    <xdr:graphicFrame>
      <xdr:nvGraphicFramePr>
        <xdr:cNvPr id="4" name="Chart 4"/>
        <xdr:cNvGraphicFramePr/>
      </xdr:nvGraphicFramePr>
      <xdr:xfrm>
        <a:off x="3552825" y="10877550"/>
        <a:ext cx="48101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104775</xdr:rowOff>
    </xdr:from>
    <xdr:to>
      <xdr:col>10</xdr:col>
      <xdr:colOff>619125</xdr:colOff>
      <xdr:row>94</xdr:row>
      <xdr:rowOff>28575</xdr:rowOff>
    </xdr:to>
    <xdr:graphicFrame>
      <xdr:nvGraphicFramePr>
        <xdr:cNvPr id="5" name="Chart 5"/>
        <xdr:cNvGraphicFramePr/>
      </xdr:nvGraphicFramePr>
      <xdr:xfrm>
        <a:off x="3667125" y="13735050"/>
        <a:ext cx="46863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361950</xdr:colOff>
      <xdr:row>95</xdr:row>
      <xdr:rowOff>76200</xdr:rowOff>
    </xdr:from>
    <xdr:to>
      <xdr:col>10</xdr:col>
      <xdr:colOff>542925</xdr:colOff>
      <xdr:row>110</xdr:row>
      <xdr:rowOff>152400</xdr:rowOff>
    </xdr:to>
    <xdr:graphicFrame>
      <xdr:nvGraphicFramePr>
        <xdr:cNvPr id="6" name="Chart 6"/>
        <xdr:cNvGraphicFramePr/>
      </xdr:nvGraphicFramePr>
      <xdr:xfrm>
        <a:off x="3524250" y="16525875"/>
        <a:ext cx="47529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314325</xdr:colOff>
      <xdr:row>112</xdr:row>
      <xdr:rowOff>85725</xdr:rowOff>
    </xdr:from>
    <xdr:to>
      <xdr:col>10</xdr:col>
      <xdr:colOff>485775</xdr:colOff>
      <xdr:row>128</xdr:row>
      <xdr:rowOff>9525</xdr:rowOff>
    </xdr:to>
    <xdr:graphicFrame>
      <xdr:nvGraphicFramePr>
        <xdr:cNvPr id="7" name="Chart 7"/>
        <xdr:cNvGraphicFramePr/>
      </xdr:nvGraphicFramePr>
      <xdr:xfrm>
        <a:off x="3476625" y="19354800"/>
        <a:ext cx="47434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342900</xdr:colOff>
      <xdr:row>129</xdr:row>
      <xdr:rowOff>38100</xdr:rowOff>
    </xdr:from>
    <xdr:to>
      <xdr:col>10</xdr:col>
      <xdr:colOff>457200</xdr:colOff>
      <xdr:row>144</xdr:row>
      <xdr:rowOff>114300</xdr:rowOff>
    </xdr:to>
    <xdr:graphicFrame>
      <xdr:nvGraphicFramePr>
        <xdr:cNvPr id="8" name="Chart 8"/>
        <xdr:cNvGraphicFramePr/>
      </xdr:nvGraphicFramePr>
      <xdr:xfrm>
        <a:off x="3505200" y="22126575"/>
        <a:ext cx="4686300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104775</xdr:rowOff>
    </xdr:from>
    <xdr:to>
      <xdr:col>9</xdr:col>
      <xdr:colOff>438150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790575" y="2695575"/>
        <a:ext cx="65055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H_2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Final 2009"/>
      <sheetName val="Ac´s"/>
      <sheetName val="Informe 2009"/>
      <sheetName val="Hoja1"/>
      <sheetName val="Libreta 2009"/>
      <sheetName val="Libreta 2009 (2)"/>
      <sheetName val="Previsión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22">
      <selection activeCell="B14" sqref="B14:B24"/>
    </sheetView>
  </sheetViews>
  <sheetFormatPr defaultColWidth="11.421875" defaultRowHeight="12.75"/>
  <cols>
    <col min="1" max="2" width="12.28125" style="0" customWidth="1"/>
  </cols>
  <sheetData>
    <row r="1" spans="1:7" ht="18">
      <c r="A1" s="1" t="s">
        <v>0</v>
      </c>
      <c r="C1" s="1"/>
      <c r="E1" s="2"/>
      <c r="G1" s="1"/>
    </row>
    <row r="2" spans="1:7" ht="18">
      <c r="A2" s="3" t="s">
        <v>1</v>
      </c>
      <c r="C2" s="1"/>
      <c r="E2" s="2"/>
      <c r="G2" s="1"/>
    </row>
    <row r="3" spans="1:7" ht="18">
      <c r="A3" t="s">
        <v>2</v>
      </c>
      <c r="C3" s="1"/>
      <c r="E3" s="2"/>
      <c r="G3" s="1"/>
    </row>
    <row r="4" spans="1:7" ht="18">
      <c r="A4" t="s">
        <v>3</v>
      </c>
      <c r="C4" s="1"/>
      <c r="E4" s="2"/>
      <c r="G4" s="1"/>
    </row>
    <row r="5" spans="1:7" ht="18">
      <c r="A5" t="s">
        <v>4</v>
      </c>
      <c r="C5" s="1"/>
      <c r="E5" s="2"/>
      <c r="G5" s="1"/>
    </row>
    <row r="6" spans="1:7" ht="18">
      <c r="A6" t="s">
        <v>5</v>
      </c>
      <c r="C6" s="1"/>
      <c r="E6" s="2"/>
      <c r="G6" s="1"/>
    </row>
    <row r="7" spans="1:7" ht="18">
      <c r="A7" s="4" t="s">
        <v>6</v>
      </c>
      <c r="B7" s="4"/>
      <c r="C7" s="5"/>
      <c r="E7" s="2"/>
      <c r="G7" s="1"/>
    </row>
    <row r="8" spans="1:7" ht="18">
      <c r="A8" s="1" t="s">
        <v>7</v>
      </c>
      <c r="C8" s="1"/>
      <c r="E8" s="2"/>
      <c r="G8" s="1"/>
    </row>
    <row r="9" spans="1:7" ht="18">
      <c r="A9" s="3" t="s">
        <v>8</v>
      </c>
      <c r="C9" s="1"/>
      <c r="E9" s="2"/>
      <c r="G9" s="1"/>
    </row>
    <row r="10" spans="1:7" ht="18">
      <c r="A10" s="2"/>
      <c r="C10" s="1"/>
      <c r="E10" s="2"/>
      <c r="G10" s="1"/>
    </row>
    <row r="11" spans="1:7" ht="18">
      <c r="A11" s="2" t="s">
        <v>9</v>
      </c>
      <c r="C11" s="1" t="s">
        <v>10</v>
      </c>
      <c r="E11" s="2"/>
      <c r="G11" s="1"/>
    </row>
    <row r="12" ht="12.75">
      <c r="C12">
        <f aca="true" t="shared" si="0" ref="C12:C24">(2319+760*4+270)/102</f>
        <v>55.18627450980392</v>
      </c>
    </row>
    <row r="13" spans="1:6" ht="12.75">
      <c r="A13" s="1" t="s">
        <v>11</v>
      </c>
      <c r="B13" s="1" t="s">
        <v>12</v>
      </c>
      <c r="C13">
        <f t="shared" si="0"/>
        <v>55.18627450980392</v>
      </c>
      <c r="F13" s="1"/>
    </row>
    <row r="14" spans="1:3" ht="12.75">
      <c r="A14">
        <v>10</v>
      </c>
      <c r="B14" s="6">
        <f aca="true" t="shared" si="1" ref="B14:B24">C14*(100-A14)/100</f>
        <v>49.66764705882353</v>
      </c>
      <c r="C14">
        <f t="shared" si="0"/>
        <v>55.18627450980392</v>
      </c>
    </row>
    <row r="15" spans="1:3" ht="12.75">
      <c r="A15">
        <v>9</v>
      </c>
      <c r="B15" s="6">
        <f t="shared" si="1"/>
        <v>50.219509803921575</v>
      </c>
      <c r="C15">
        <f t="shared" si="0"/>
        <v>55.18627450980392</v>
      </c>
    </row>
    <row r="16" spans="1:3" ht="12.75">
      <c r="A16">
        <v>8</v>
      </c>
      <c r="B16" s="6">
        <f t="shared" si="1"/>
        <v>50.77137254901961</v>
      </c>
      <c r="C16">
        <f t="shared" si="0"/>
        <v>55.18627450980392</v>
      </c>
    </row>
    <row r="17" spans="1:3" ht="12.75">
      <c r="A17">
        <v>7</v>
      </c>
      <c r="B17" s="6">
        <f t="shared" si="1"/>
        <v>51.32323529411765</v>
      </c>
      <c r="C17">
        <f t="shared" si="0"/>
        <v>55.18627450980392</v>
      </c>
    </row>
    <row r="18" spans="1:3" ht="12.75">
      <c r="A18">
        <v>6</v>
      </c>
      <c r="B18" s="6">
        <f t="shared" si="1"/>
        <v>51.87509803921569</v>
      </c>
      <c r="C18">
        <f t="shared" si="0"/>
        <v>55.18627450980392</v>
      </c>
    </row>
    <row r="19" spans="1:3" ht="12.75">
      <c r="A19">
        <v>5</v>
      </c>
      <c r="B19" s="6">
        <f t="shared" si="1"/>
        <v>52.42696078431372</v>
      </c>
      <c r="C19">
        <f t="shared" si="0"/>
        <v>55.18627450980392</v>
      </c>
    </row>
    <row r="20" spans="1:3" ht="12.75">
      <c r="A20">
        <v>4</v>
      </c>
      <c r="B20" s="6">
        <f t="shared" si="1"/>
        <v>52.97882352941176</v>
      </c>
      <c r="C20">
        <f t="shared" si="0"/>
        <v>55.18627450980392</v>
      </c>
    </row>
    <row r="21" spans="1:7" ht="12.75">
      <c r="A21">
        <v>3</v>
      </c>
      <c r="B21" s="6">
        <f t="shared" si="1"/>
        <v>53.530686274509804</v>
      </c>
      <c r="C21">
        <f t="shared" si="0"/>
        <v>55.18627450980392</v>
      </c>
      <c r="F21" s="1"/>
      <c r="G21" s="1"/>
    </row>
    <row r="22" spans="1:3" ht="12.75">
      <c r="A22">
        <v>2</v>
      </c>
      <c r="B22" s="6">
        <f t="shared" si="1"/>
        <v>54.08254901960784</v>
      </c>
      <c r="C22">
        <f t="shared" si="0"/>
        <v>55.18627450980392</v>
      </c>
    </row>
    <row r="23" spans="1:3" ht="12.75">
      <c r="A23">
        <v>1</v>
      </c>
      <c r="B23" s="6">
        <f t="shared" si="1"/>
        <v>54.63441176470588</v>
      </c>
      <c r="C23">
        <f t="shared" si="0"/>
        <v>55.18627450980392</v>
      </c>
    </row>
    <row r="24" spans="1:3" ht="12.75">
      <c r="A24">
        <v>0</v>
      </c>
      <c r="B24" s="6">
        <f t="shared" si="1"/>
        <v>55.18627450980392</v>
      </c>
      <c r="C24">
        <f t="shared" si="0"/>
        <v>55.18627450980392</v>
      </c>
    </row>
    <row r="27" spans="1:3" ht="18">
      <c r="A27" s="2" t="s">
        <v>13</v>
      </c>
      <c r="C27" s="1" t="s">
        <v>10</v>
      </c>
    </row>
    <row r="28" ht="12.75">
      <c r="C28">
        <f aca="true" t="shared" si="2" ref="C28:C40">(2319+780*4+270)/102</f>
        <v>55.970588235294116</v>
      </c>
    </row>
    <row r="29" spans="1:3" ht="12.75">
      <c r="A29" s="1" t="s">
        <v>11</v>
      </c>
      <c r="B29" s="1" t="s">
        <v>12</v>
      </c>
      <c r="C29">
        <f t="shared" si="2"/>
        <v>55.970588235294116</v>
      </c>
    </row>
    <row r="30" spans="1:3" ht="12.75">
      <c r="A30">
        <v>10</v>
      </c>
      <c r="B30">
        <f aca="true" t="shared" si="3" ref="B30:B40">C30*(100-A30)/100</f>
        <v>50.3735294117647</v>
      </c>
      <c r="C30">
        <f t="shared" si="2"/>
        <v>55.970588235294116</v>
      </c>
    </row>
    <row r="31" spans="1:3" ht="12.75">
      <c r="A31">
        <v>9</v>
      </c>
      <c r="B31">
        <f t="shared" si="3"/>
        <v>50.93323529411765</v>
      </c>
      <c r="C31">
        <f t="shared" si="2"/>
        <v>55.970588235294116</v>
      </c>
    </row>
    <row r="32" spans="1:3" ht="12.75">
      <c r="A32">
        <v>8</v>
      </c>
      <c r="B32">
        <f t="shared" si="3"/>
        <v>51.49294117647059</v>
      </c>
      <c r="C32">
        <f t="shared" si="2"/>
        <v>55.970588235294116</v>
      </c>
    </row>
    <row r="33" spans="1:3" ht="12.75">
      <c r="A33">
        <v>7</v>
      </c>
      <c r="B33">
        <f t="shared" si="3"/>
        <v>52.05264705882353</v>
      </c>
      <c r="C33">
        <f t="shared" si="2"/>
        <v>55.970588235294116</v>
      </c>
    </row>
    <row r="34" spans="1:3" ht="12.75">
      <c r="A34">
        <v>6</v>
      </c>
      <c r="B34">
        <f t="shared" si="3"/>
        <v>52.61235294117647</v>
      </c>
      <c r="C34">
        <f t="shared" si="2"/>
        <v>55.970588235294116</v>
      </c>
    </row>
    <row r="35" spans="1:3" ht="12.75">
      <c r="A35">
        <v>5</v>
      </c>
      <c r="B35">
        <f t="shared" si="3"/>
        <v>53.17205882352941</v>
      </c>
      <c r="C35">
        <f t="shared" si="2"/>
        <v>55.970588235294116</v>
      </c>
    </row>
    <row r="36" spans="1:3" ht="12.75">
      <c r="A36">
        <v>4</v>
      </c>
      <c r="B36">
        <f t="shared" si="3"/>
        <v>53.73176470588235</v>
      </c>
      <c r="C36">
        <f t="shared" si="2"/>
        <v>55.970588235294116</v>
      </c>
    </row>
    <row r="37" spans="1:3" ht="12.75">
      <c r="A37">
        <v>3</v>
      </c>
      <c r="B37">
        <f t="shared" si="3"/>
        <v>54.291470588235285</v>
      </c>
      <c r="C37">
        <f t="shared" si="2"/>
        <v>55.970588235294116</v>
      </c>
    </row>
    <row r="38" spans="1:3" ht="12.75">
      <c r="A38">
        <v>2</v>
      </c>
      <c r="B38">
        <f t="shared" si="3"/>
        <v>54.851176470588236</v>
      </c>
      <c r="C38">
        <f t="shared" si="2"/>
        <v>55.970588235294116</v>
      </c>
    </row>
    <row r="39" spans="1:3" ht="12.75">
      <c r="A39">
        <v>1</v>
      </c>
      <c r="B39">
        <f t="shared" si="3"/>
        <v>55.41088235294117</v>
      </c>
      <c r="C39">
        <f t="shared" si="2"/>
        <v>55.970588235294116</v>
      </c>
    </row>
    <row r="40" spans="1:3" ht="12.75">
      <c r="A40">
        <v>0</v>
      </c>
      <c r="B40">
        <f t="shared" si="3"/>
        <v>55.970588235294116</v>
      </c>
      <c r="C40">
        <f t="shared" si="2"/>
        <v>55.970588235294116</v>
      </c>
    </row>
    <row r="44" spans="1:3" ht="18">
      <c r="A44" s="2" t="s">
        <v>14</v>
      </c>
      <c r="C44" s="1" t="s">
        <v>10</v>
      </c>
    </row>
    <row r="45" ht="12.75">
      <c r="C45">
        <f aca="true" t="shared" si="4" ref="C45:C57">(2319+800*4+270)/102</f>
        <v>56.754901960784316</v>
      </c>
    </row>
    <row r="46" spans="1:3" ht="12.75">
      <c r="A46" s="1" t="s">
        <v>11</v>
      </c>
      <c r="B46" s="1" t="s">
        <v>12</v>
      </c>
      <c r="C46">
        <f t="shared" si="4"/>
        <v>56.754901960784316</v>
      </c>
    </row>
    <row r="47" spans="1:3" ht="12.75">
      <c r="A47">
        <v>10</v>
      </c>
      <c r="B47" s="6">
        <f aca="true" t="shared" si="5" ref="B47:B57">C47*(100-A47)/100</f>
        <v>51.07941176470588</v>
      </c>
      <c r="C47">
        <f t="shared" si="4"/>
        <v>56.754901960784316</v>
      </c>
    </row>
    <row r="48" spans="1:3" ht="12.75">
      <c r="A48">
        <v>9</v>
      </c>
      <c r="B48" s="6">
        <f t="shared" si="5"/>
        <v>51.64696078431373</v>
      </c>
      <c r="C48">
        <f t="shared" si="4"/>
        <v>56.754901960784316</v>
      </c>
    </row>
    <row r="49" spans="1:3" ht="12.75">
      <c r="A49">
        <v>8</v>
      </c>
      <c r="B49" s="6">
        <f t="shared" si="5"/>
        <v>52.21450980392157</v>
      </c>
      <c r="C49">
        <f t="shared" si="4"/>
        <v>56.754901960784316</v>
      </c>
    </row>
    <row r="50" spans="1:3" ht="12.75">
      <c r="A50">
        <v>7</v>
      </c>
      <c r="B50" s="6">
        <f t="shared" si="5"/>
        <v>52.78205882352941</v>
      </c>
      <c r="C50">
        <f t="shared" si="4"/>
        <v>56.754901960784316</v>
      </c>
    </row>
    <row r="51" spans="1:3" ht="12.75">
      <c r="A51">
        <v>6</v>
      </c>
      <c r="B51" s="6">
        <f t="shared" si="5"/>
        <v>53.34960784313726</v>
      </c>
      <c r="C51">
        <f t="shared" si="4"/>
        <v>56.754901960784316</v>
      </c>
    </row>
    <row r="52" spans="1:3" ht="12.75">
      <c r="A52">
        <v>5</v>
      </c>
      <c r="B52" s="6">
        <f t="shared" si="5"/>
        <v>53.917156862745095</v>
      </c>
      <c r="C52">
        <f t="shared" si="4"/>
        <v>56.754901960784316</v>
      </c>
    </row>
    <row r="53" spans="1:3" ht="12.75">
      <c r="A53">
        <v>4</v>
      </c>
      <c r="B53" s="6">
        <f t="shared" si="5"/>
        <v>54.48470588235295</v>
      </c>
      <c r="C53">
        <f t="shared" si="4"/>
        <v>56.754901960784316</v>
      </c>
    </row>
    <row r="54" spans="1:3" ht="12.75">
      <c r="A54">
        <v>3</v>
      </c>
      <c r="B54" s="6">
        <f t="shared" si="5"/>
        <v>55.05225490196079</v>
      </c>
      <c r="C54">
        <f t="shared" si="4"/>
        <v>56.754901960784316</v>
      </c>
    </row>
    <row r="55" spans="1:3" ht="12.75">
      <c r="A55">
        <v>2</v>
      </c>
      <c r="B55" s="6">
        <f t="shared" si="5"/>
        <v>55.619803921568625</v>
      </c>
      <c r="C55">
        <f t="shared" si="4"/>
        <v>56.754901960784316</v>
      </c>
    </row>
    <row r="56" spans="1:3" ht="12.75">
      <c r="A56">
        <v>1</v>
      </c>
      <c r="B56" s="6">
        <f t="shared" si="5"/>
        <v>56.18735294117648</v>
      </c>
      <c r="C56">
        <f t="shared" si="4"/>
        <v>56.754901960784316</v>
      </c>
    </row>
    <row r="57" spans="1:3" ht="12.75">
      <c r="A57">
        <v>0</v>
      </c>
      <c r="B57" s="6">
        <f t="shared" si="5"/>
        <v>56.754901960784316</v>
      </c>
      <c r="C57">
        <f t="shared" si="4"/>
        <v>56.754901960784316</v>
      </c>
    </row>
    <row r="61" spans="1:3" ht="18">
      <c r="A61" s="2" t="s">
        <v>15</v>
      </c>
      <c r="C61" s="1" t="s">
        <v>10</v>
      </c>
    </row>
    <row r="62" ht="12.75">
      <c r="C62">
        <f aca="true" t="shared" si="6" ref="C62:C74">(2319+820*4+270)/102</f>
        <v>57.53921568627451</v>
      </c>
    </row>
    <row r="63" spans="1:3" ht="12.75">
      <c r="A63" s="1" t="s">
        <v>11</v>
      </c>
      <c r="B63" s="1" t="s">
        <v>12</v>
      </c>
      <c r="C63">
        <f t="shared" si="6"/>
        <v>57.53921568627451</v>
      </c>
    </row>
    <row r="64" spans="1:3" ht="12.75">
      <c r="A64">
        <v>10</v>
      </c>
      <c r="B64" s="6">
        <f aca="true" t="shared" si="7" ref="B64:B74">C64*(100-A64)/100</f>
        <v>51.78529411764706</v>
      </c>
      <c r="C64">
        <f t="shared" si="6"/>
        <v>57.53921568627451</v>
      </c>
    </row>
    <row r="65" spans="1:3" ht="12.75">
      <c r="A65">
        <v>9</v>
      </c>
      <c r="B65" s="6">
        <f t="shared" si="7"/>
        <v>52.36068627450981</v>
      </c>
      <c r="C65">
        <f t="shared" si="6"/>
        <v>57.53921568627451</v>
      </c>
    </row>
    <row r="66" spans="1:3" ht="12.75">
      <c r="A66">
        <v>8</v>
      </c>
      <c r="B66" s="6">
        <f t="shared" si="7"/>
        <v>52.93607843137255</v>
      </c>
      <c r="C66">
        <f t="shared" si="6"/>
        <v>57.53921568627451</v>
      </c>
    </row>
    <row r="67" spans="1:3" ht="12.75">
      <c r="A67">
        <v>7</v>
      </c>
      <c r="B67" s="6">
        <f t="shared" si="7"/>
        <v>53.5114705882353</v>
      </c>
      <c r="C67">
        <f t="shared" si="6"/>
        <v>57.53921568627451</v>
      </c>
    </row>
    <row r="68" spans="1:3" ht="12.75">
      <c r="A68">
        <v>6</v>
      </c>
      <c r="B68" s="6">
        <f t="shared" si="7"/>
        <v>54.086862745098045</v>
      </c>
      <c r="C68">
        <f t="shared" si="6"/>
        <v>57.53921568627451</v>
      </c>
    </row>
    <row r="69" spans="1:3" ht="12.75">
      <c r="A69">
        <v>5</v>
      </c>
      <c r="B69" s="6">
        <f t="shared" si="7"/>
        <v>54.662254901960786</v>
      </c>
      <c r="C69">
        <f t="shared" si="6"/>
        <v>57.53921568627451</v>
      </c>
    </row>
    <row r="70" spans="1:3" ht="12.75">
      <c r="A70">
        <v>4</v>
      </c>
      <c r="B70" s="6">
        <f t="shared" si="7"/>
        <v>55.23764705882353</v>
      </c>
      <c r="C70">
        <f t="shared" si="6"/>
        <v>57.53921568627451</v>
      </c>
    </row>
    <row r="71" spans="1:3" ht="12.75">
      <c r="A71">
        <v>3</v>
      </c>
      <c r="B71" s="6">
        <f t="shared" si="7"/>
        <v>55.813039215686274</v>
      </c>
      <c r="C71">
        <f t="shared" si="6"/>
        <v>57.53921568627451</v>
      </c>
    </row>
    <row r="72" spans="1:3" ht="12.75">
      <c r="A72">
        <v>2</v>
      </c>
      <c r="B72" s="6">
        <f t="shared" si="7"/>
        <v>56.38843137254902</v>
      </c>
      <c r="C72">
        <f t="shared" si="6"/>
        <v>57.53921568627451</v>
      </c>
    </row>
    <row r="73" spans="1:3" ht="12.75">
      <c r="A73">
        <v>1</v>
      </c>
      <c r="B73" s="6">
        <f t="shared" si="7"/>
        <v>56.96382352941177</v>
      </c>
      <c r="C73">
        <f t="shared" si="6"/>
        <v>57.53921568627451</v>
      </c>
    </row>
    <row r="74" spans="1:3" ht="12.75">
      <c r="A74">
        <v>0</v>
      </c>
      <c r="B74" s="6">
        <f t="shared" si="7"/>
        <v>57.53921568627451</v>
      </c>
      <c r="C74">
        <f t="shared" si="6"/>
        <v>57.53921568627451</v>
      </c>
    </row>
    <row r="78" spans="1:3" ht="18">
      <c r="A78" s="2" t="s">
        <v>16</v>
      </c>
      <c r="C78" s="1" t="s">
        <v>10</v>
      </c>
    </row>
    <row r="79" ht="12.75">
      <c r="C79">
        <f aca="true" t="shared" si="8" ref="C79:C91">(2319+840*4+270)/102</f>
        <v>58.3235294117647</v>
      </c>
    </row>
    <row r="80" spans="1:3" ht="12.75">
      <c r="A80" s="1" t="s">
        <v>11</v>
      </c>
      <c r="B80" s="1" t="s">
        <v>12</v>
      </c>
      <c r="C80">
        <f t="shared" si="8"/>
        <v>58.3235294117647</v>
      </c>
    </row>
    <row r="81" spans="1:3" ht="12.75">
      <c r="A81">
        <v>10</v>
      </c>
      <c r="B81" s="6">
        <f aca="true" t="shared" si="9" ref="B81:B91">C81*(100-A81)/100</f>
        <v>52.491176470588236</v>
      </c>
      <c r="C81">
        <f t="shared" si="8"/>
        <v>58.3235294117647</v>
      </c>
    </row>
    <row r="82" spans="1:3" ht="12.75">
      <c r="A82">
        <v>9</v>
      </c>
      <c r="B82" s="6">
        <f t="shared" si="9"/>
        <v>53.074411764705886</v>
      </c>
      <c r="C82">
        <f t="shared" si="8"/>
        <v>58.3235294117647</v>
      </c>
    </row>
    <row r="83" spans="1:3" ht="12.75">
      <c r="A83">
        <v>8</v>
      </c>
      <c r="B83" s="6">
        <f t="shared" si="9"/>
        <v>53.65764705882352</v>
      </c>
      <c r="C83">
        <f t="shared" si="8"/>
        <v>58.3235294117647</v>
      </c>
    </row>
    <row r="84" spans="1:3" ht="12.75">
      <c r="A84">
        <v>7</v>
      </c>
      <c r="B84" s="6">
        <f t="shared" si="9"/>
        <v>54.24088235294117</v>
      </c>
      <c r="C84">
        <f t="shared" si="8"/>
        <v>58.3235294117647</v>
      </c>
    </row>
    <row r="85" spans="1:3" ht="12.75">
      <c r="A85">
        <v>6</v>
      </c>
      <c r="B85" s="6">
        <f t="shared" si="9"/>
        <v>54.82411764705882</v>
      </c>
      <c r="C85">
        <f t="shared" si="8"/>
        <v>58.3235294117647</v>
      </c>
    </row>
    <row r="86" spans="1:3" ht="12.75">
      <c r="A86">
        <v>5</v>
      </c>
      <c r="B86" s="6">
        <f t="shared" si="9"/>
        <v>55.40735294117647</v>
      </c>
      <c r="C86">
        <f t="shared" si="8"/>
        <v>58.3235294117647</v>
      </c>
    </row>
    <row r="87" spans="1:3" ht="12.75">
      <c r="A87">
        <v>4</v>
      </c>
      <c r="B87" s="6">
        <f t="shared" si="9"/>
        <v>55.99058823529412</v>
      </c>
      <c r="C87">
        <f t="shared" si="8"/>
        <v>58.3235294117647</v>
      </c>
    </row>
    <row r="88" spans="1:3" ht="12.75">
      <c r="A88">
        <v>3</v>
      </c>
      <c r="B88" s="6">
        <f t="shared" si="9"/>
        <v>56.57382352941177</v>
      </c>
      <c r="C88">
        <f t="shared" si="8"/>
        <v>58.3235294117647</v>
      </c>
    </row>
    <row r="89" spans="1:3" ht="12.75">
      <c r="A89">
        <v>2</v>
      </c>
      <c r="B89" s="6">
        <f t="shared" si="9"/>
        <v>57.157058823529404</v>
      </c>
      <c r="C89">
        <f t="shared" si="8"/>
        <v>58.3235294117647</v>
      </c>
    </row>
    <row r="90" spans="1:3" ht="12.75">
      <c r="A90">
        <v>1</v>
      </c>
      <c r="B90" s="6">
        <f t="shared" si="9"/>
        <v>57.74029411764705</v>
      </c>
      <c r="C90">
        <f t="shared" si="8"/>
        <v>58.3235294117647</v>
      </c>
    </row>
    <row r="91" spans="1:3" ht="12.75">
      <c r="A91">
        <v>0</v>
      </c>
      <c r="B91" s="6">
        <f t="shared" si="9"/>
        <v>58.3235294117647</v>
      </c>
      <c r="C91">
        <f t="shared" si="8"/>
        <v>58.3235294117647</v>
      </c>
    </row>
    <row r="95" spans="1:3" ht="18">
      <c r="A95" s="2" t="s">
        <v>17</v>
      </c>
      <c r="C95" s="1" t="s">
        <v>10</v>
      </c>
    </row>
    <row r="96" ht="12.75">
      <c r="C96">
        <f aca="true" t="shared" si="10" ref="C96:C108">(2319+860*4+270)/102</f>
        <v>59.1078431372549</v>
      </c>
    </row>
    <row r="97" spans="1:3" ht="12.75">
      <c r="A97" s="1" t="s">
        <v>11</v>
      </c>
      <c r="B97" s="1" t="s">
        <v>12</v>
      </c>
      <c r="C97">
        <f t="shared" si="10"/>
        <v>59.1078431372549</v>
      </c>
    </row>
    <row r="98" spans="1:5" ht="12.75">
      <c r="A98">
        <v>10</v>
      </c>
      <c r="B98" s="6">
        <f aca="true" t="shared" si="11" ref="B98:B108">C98*(100-A98)/100</f>
        <v>53.19705882352942</v>
      </c>
      <c r="C98">
        <f t="shared" si="10"/>
        <v>59.1078431372549</v>
      </c>
      <c r="E98" s="3"/>
    </row>
    <row r="99" spans="1:3" ht="12.75">
      <c r="A99">
        <v>9</v>
      </c>
      <c r="B99" s="6">
        <f t="shared" si="11"/>
        <v>53.788137254901955</v>
      </c>
      <c r="C99">
        <f t="shared" si="10"/>
        <v>59.1078431372549</v>
      </c>
    </row>
    <row r="100" spans="1:3" ht="12.75">
      <c r="A100">
        <v>8</v>
      </c>
      <c r="B100" s="6">
        <f t="shared" si="11"/>
        <v>54.37921568627451</v>
      </c>
      <c r="C100">
        <f t="shared" si="10"/>
        <v>59.1078431372549</v>
      </c>
    </row>
    <row r="101" spans="1:3" ht="12.75">
      <c r="A101">
        <v>7</v>
      </c>
      <c r="B101" s="6">
        <f t="shared" si="11"/>
        <v>54.970294117647065</v>
      </c>
      <c r="C101">
        <f t="shared" si="10"/>
        <v>59.1078431372549</v>
      </c>
    </row>
    <row r="102" spans="1:3" ht="12.75">
      <c r="A102">
        <v>6</v>
      </c>
      <c r="B102" s="6">
        <f t="shared" si="11"/>
        <v>55.56137254901961</v>
      </c>
      <c r="C102">
        <f t="shared" si="10"/>
        <v>59.1078431372549</v>
      </c>
    </row>
    <row r="103" spans="1:3" ht="12.75">
      <c r="A103">
        <v>5</v>
      </c>
      <c r="B103" s="6">
        <f t="shared" si="11"/>
        <v>56.15245098039216</v>
      </c>
      <c r="C103">
        <f t="shared" si="10"/>
        <v>59.1078431372549</v>
      </c>
    </row>
    <row r="104" spans="1:3" ht="12.75">
      <c r="A104">
        <v>4</v>
      </c>
      <c r="B104" s="6">
        <f t="shared" si="11"/>
        <v>56.743529411764705</v>
      </c>
      <c r="C104">
        <f t="shared" si="10"/>
        <v>59.1078431372549</v>
      </c>
    </row>
    <row r="105" spans="1:3" ht="12.75">
      <c r="A105">
        <v>3</v>
      </c>
      <c r="B105" s="6">
        <f t="shared" si="11"/>
        <v>57.334607843137256</v>
      </c>
      <c r="C105">
        <f t="shared" si="10"/>
        <v>59.1078431372549</v>
      </c>
    </row>
    <row r="106" spans="1:3" ht="12.75">
      <c r="A106">
        <v>2</v>
      </c>
      <c r="B106" s="6">
        <f t="shared" si="11"/>
        <v>57.92568627450981</v>
      </c>
      <c r="C106">
        <f t="shared" si="10"/>
        <v>59.1078431372549</v>
      </c>
    </row>
    <row r="107" spans="1:3" ht="12.75">
      <c r="A107">
        <v>1</v>
      </c>
      <c r="B107" s="6">
        <f t="shared" si="11"/>
        <v>58.51676470588235</v>
      </c>
      <c r="C107">
        <f t="shared" si="10"/>
        <v>59.1078431372549</v>
      </c>
    </row>
    <row r="108" spans="1:3" ht="12.75">
      <c r="A108">
        <v>0</v>
      </c>
      <c r="B108" s="6">
        <f t="shared" si="11"/>
        <v>59.1078431372549</v>
      </c>
      <c r="C108">
        <f t="shared" si="10"/>
        <v>59.1078431372549</v>
      </c>
    </row>
    <row r="112" spans="1:3" ht="18">
      <c r="A112" s="2" t="s">
        <v>18</v>
      </c>
      <c r="C112" s="1" t="s">
        <v>10</v>
      </c>
    </row>
    <row r="113" ht="12.75">
      <c r="C113">
        <f aca="true" t="shared" si="12" ref="C113:C125">(2319+880*4+270)/102</f>
        <v>59.8921568627451</v>
      </c>
    </row>
    <row r="114" spans="1:3" ht="12.75">
      <c r="A114" s="1" t="s">
        <v>11</v>
      </c>
      <c r="B114" s="1" t="s">
        <v>12</v>
      </c>
      <c r="C114">
        <f t="shared" si="12"/>
        <v>59.8921568627451</v>
      </c>
    </row>
    <row r="115" spans="1:3" ht="12.75">
      <c r="A115">
        <v>10</v>
      </c>
      <c r="B115" s="6">
        <f aca="true" t="shared" si="13" ref="B115:B125">C115*(100-A115)/100</f>
        <v>53.902941176470584</v>
      </c>
      <c r="C115">
        <f t="shared" si="12"/>
        <v>59.8921568627451</v>
      </c>
    </row>
    <row r="116" spans="1:3" ht="12.75">
      <c r="A116">
        <v>9</v>
      </c>
      <c r="B116" s="6">
        <f t="shared" si="13"/>
        <v>54.501862745098045</v>
      </c>
      <c r="C116">
        <f t="shared" si="12"/>
        <v>59.8921568627451</v>
      </c>
    </row>
    <row r="117" spans="1:3" ht="12.75">
      <c r="A117">
        <v>8</v>
      </c>
      <c r="B117" s="6">
        <f t="shared" si="13"/>
        <v>55.10078431372549</v>
      </c>
      <c r="C117">
        <f t="shared" si="12"/>
        <v>59.8921568627451</v>
      </c>
    </row>
    <row r="118" spans="1:3" ht="12.75">
      <c r="A118">
        <v>7</v>
      </c>
      <c r="B118" s="6">
        <f t="shared" si="13"/>
        <v>55.69970588235294</v>
      </c>
      <c r="C118">
        <f t="shared" si="12"/>
        <v>59.8921568627451</v>
      </c>
    </row>
    <row r="119" spans="1:3" ht="12.75">
      <c r="A119">
        <v>6</v>
      </c>
      <c r="B119" s="6">
        <f t="shared" si="13"/>
        <v>56.29862745098039</v>
      </c>
      <c r="C119">
        <f t="shared" si="12"/>
        <v>59.8921568627451</v>
      </c>
    </row>
    <row r="120" spans="1:3" ht="12.75">
      <c r="A120">
        <v>5</v>
      </c>
      <c r="B120" s="6">
        <f t="shared" si="13"/>
        <v>56.897549019607844</v>
      </c>
      <c r="C120">
        <f t="shared" si="12"/>
        <v>59.8921568627451</v>
      </c>
    </row>
    <row r="121" spans="1:3" ht="12.75">
      <c r="A121">
        <v>4</v>
      </c>
      <c r="B121" s="6">
        <f t="shared" si="13"/>
        <v>57.4964705882353</v>
      </c>
      <c r="C121">
        <f t="shared" si="12"/>
        <v>59.8921568627451</v>
      </c>
    </row>
    <row r="122" spans="1:3" ht="12.75">
      <c r="A122">
        <v>3</v>
      </c>
      <c r="B122" s="6">
        <f t="shared" si="13"/>
        <v>58.095392156862744</v>
      </c>
      <c r="C122">
        <f t="shared" si="12"/>
        <v>59.8921568627451</v>
      </c>
    </row>
    <row r="123" spans="1:3" ht="12.75">
      <c r="A123">
        <v>2</v>
      </c>
      <c r="B123" s="6">
        <f t="shared" si="13"/>
        <v>58.69431372549019</v>
      </c>
      <c r="C123">
        <f t="shared" si="12"/>
        <v>59.8921568627451</v>
      </c>
    </row>
    <row r="124" spans="1:3" ht="12.75">
      <c r="A124">
        <v>1</v>
      </c>
      <c r="B124" s="6">
        <f t="shared" si="13"/>
        <v>59.29323529411765</v>
      </c>
      <c r="C124">
        <f t="shared" si="12"/>
        <v>59.8921568627451</v>
      </c>
    </row>
    <row r="125" spans="1:3" ht="12.75">
      <c r="A125">
        <v>0</v>
      </c>
      <c r="B125" s="6">
        <f t="shared" si="13"/>
        <v>59.8921568627451</v>
      </c>
      <c r="C125">
        <f t="shared" si="12"/>
        <v>59.8921568627451</v>
      </c>
    </row>
    <row r="129" spans="1:3" ht="18">
      <c r="A129" s="2" t="s">
        <v>19</v>
      </c>
      <c r="C129" s="1" t="s">
        <v>10</v>
      </c>
    </row>
    <row r="130" ht="12.75">
      <c r="C130">
        <f aca="true" t="shared" si="14" ref="C130:C142">(2319+900*4+270)/102</f>
        <v>60.6764705882353</v>
      </c>
    </row>
    <row r="131" spans="1:3" ht="12.75">
      <c r="A131" s="1" t="s">
        <v>11</v>
      </c>
      <c r="B131" s="1" t="s">
        <v>12</v>
      </c>
      <c r="C131">
        <f t="shared" si="14"/>
        <v>60.6764705882353</v>
      </c>
    </row>
    <row r="132" spans="1:3" ht="12.75">
      <c r="A132">
        <v>10</v>
      </c>
      <c r="B132" s="6">
        <f aca="true" t="shared" si="15" ref="B132:B142">C132*(100-A132)/100</f>
        <v>54.608823529411765</v>
      </c>
      <c r="C132">
        <f t="shared" si="14"/>
        <v>60.6764705882353</v>
      </c>
    </row>
    <row r="133" spans="1:3" ht="12.75">
      <c r="A133">
        <v>9</v>
      </c>
      <c r="B133" s="6">
        <f t="shared" si="15"/>
        <v>55.21558823529412</v>
      </c>
      <c r="C133">
        <f t="shared" si="14"/>
        <v>60.6764705882353</v>
      </c>
    </row>
    <row r="134" spans="1:3" ht="12.75">
      <c r="A134">
        <v>8</v>
      </c>
      <c r="B134" s="6">
        <f t="shared" si="15"/>
        <v>55.822352941176476</v>
      </c>
      <c r="C134">
        <f t="shared" si="14"/>
        <v>60.6764705882353</v>
      </c>
    </row>
    <row r="135" spans="1:3" ht="12.75">
      <c r="A135">
        <v>7</v>
      </c>
      <c r="B135" s="6">
        <f t="shared" si="15"/>
        <v>56.42911764705883</v>
      </c>
      <c r="C135">
        <f t="shared" si="14"/>
        <v>60.6764705882353</v>
      </c>
    </row>
    <row r="136" spans="1:3" ht="12.75">
      <c r="A136">
        <v>6</v>
      </c>
      <c r="B136" s="6">
        <f t="shared" si="15"/>
        <v>57.03588235294118</v>
      </c>
      <c r="C136">
        <f t="shared" si="14"/>
        <v>60.6764705882353</v>
      </c>
    </row>
    <row r="137" spans="1:3" ht="12.75">
      <c r="A137">
        <v>5</v>
      </c>
      <c r="B137" s="6">
        <f t="shared" si="15"/>
        <v>57.642647058823535</v>
      </c>
      <c r="C137">
        <f t="shared" si="14"/>
        <v>60.6764705882353</v>
      </c>
    </row>
    <row r="138" spans="1:3" ht="12.75">
      <c r="A138">
        <v>4</v>
      </c>
      <c r="B138" s="6">
        <f t="shared" si="15"/>
        <v>58.24941176470588</v>
      </c>
      <c r="C138">
        <f t="shared" si="14"/>
        <v>60.6764705882353</v>
      </c>
    </row>
    <row r="139" spans="1:3" ht="12.75">
      <c r="A139">
        <v>3</v>
      </c>
      <c r="B139" s="6">
        <f t="shared" si="15"/>
        <v>58.85617647058823</v>
      </c>
      <c r="C139">
        <f t="shared" si="14"/>
        <v>60.6764705882353</v>
      </c>
    </row>
    <row r="140" spans="1:3" ht="12.75">
      <c r="A140">
        <v>2</v>
      </c>
      <c r="B140" s="6">
        <f t="shared" si="15"/>
        <v>59.46294117647059</v>
      </c>
      <c r="C140">
        <f t="shared" si="14"/>
        <v>60.6764705882353</v>
      </c>
    </row>
    <row r="141" spans="1:3" ht="12.75">
      <c r="A141">
        <v>1</v>
      </c>
      <c r="B141" s="6">
        <f t="shared" si="15"/>
        <v>60.06970588235295</v>
      </c>
      <c r="C141">
        <f t="shared" si="14"/>
        <v>60.6764705882353</v>
      </c>
    </row>
    <row r="142" spans="1:3" ht="12.75">
      <c r="A142">
        <v>0</v>
      </c>
      <c r="B142" s="6">
        <f t="shared" si="15"/>
        <v>60.6764705882353</v>
      </c>
      <c r="C142">
        <f t="shared" si="14"/>
        <v>60.6764705882353</v>
      </c>
    </row>
  </sheetData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5"/>
  <sheetViews>
    <sheetView tabSelected="1" workbookViewId="0" topLeftCell="A10">
      <selection activeCell="K24" sqref="K24"/>
    </sheetView>
  </sheetViews>
  <sheetFormatPr defaultColWidth="11.421875" defaultRowHeight="12.75"/>
  <sheetData>
    <row r="4" spans="2:10" ht="12.75">
      <c r="B4" s="1" t="s">
        <v>11</v>
      </c>
      <c r="C4">
        <v>760</v>
      </c>
      <c r="D4">
        <v>780</v>
      </c>
      <c r="E4">
        <v>800</v>
      </c>
      <c r="F4">
        <v>820</v>
      </c>
      <c r="G4">
        <v>840</v>
      </c>
      <c r="H4">
        <v>860</v>
      </c>
      <c r="I4">
        <v>880</v>
      </c>
      <c r="J4">
        <v>900</v>
      </c>
    </row>
    <row r="5" spans="2:10" ht="12.75">
      <c r="B5" t="s">
        <v>23</v>
      </c>
      <c r="C5" s="7">
        <v>49.66764705882353</v>
      </c>
      <c r="D5" s="7">
        <v>50.3735294117647</v>
      </c>
      <c r="E5" s="7">
        <v>51.07941176470588</v>
      </c>
      <c r="F5" s="7">
        <v>51.78529411764706</v>
      </c>
      <c r="G5" s="7">
        <v>52.491176470588236</v>
      </c>
      <c r="H5" s="7">
        <v>53.19705882352942</v>
      </c>
      <c r="I5" s="7">
        <v>53.902941176470584</v>
      </c>
      <c r="J5" s="7">
        <v>54.608823529411765</v>
      </c>
    </row>
    <row r="6" spans="2:10" ht="12.75">
      <c r="B6" t="s">
        <v>24</v>
      </c>
      <c r="C6" s="7">
        <v>50.219509803921575</v>
      </c>
      <c r="D6" s="7">
        <v>50.93323529411765</v>
      </c>
      <c r="E6" s="7">
        <v>51.64696078431373</v>
      </c>
      <c r="F6" s="7">
        <v>52.36068627450981</v>
      </c>
      <c r="G6" s="7">
        <v>53.074411764705886</v>
      </c>
      <c r="H6" s="7">
        <v>53.788137254901955</v>
      </c>
      <c r="I6" s="7">
        <v>54.501862745098045</v>
      </c>
      <c r="J6" s="7">
        <v>55.21558823529412</v>
      </c>
    </row>
    <row r="7" spans="2:10" ht="12.75">
      <c r="B7" t="s">
        <v>25</v>
      </c>
      <c r="C7" s="7">
        <v>50.77137254901961</v>
      </c>
      <c r="D7" s="7">
        <v>51.49294117647059</v>
      </c>
      <c r="E7" s="7">
        <v>52.21450980392157</v>
      </c>
      <c r="F7" s="7">
        <v>52.93607843137255</v>
      </c>
      <c r="G7" s="7">
        <v>53.65764705882352</v>
      </c>
      <c r="H7" s="7">
        <v>54.37921568627451</v>
      </c>
      <c r="I7" s="7">
        <v>55.10078431372549</v>
      </c>
      <c r="J7" s="7">
        <v>55.822352941176476</v>
      </c>
    </row>
    <row r="8" spans="2:10" ht="12.75">
      <c r="B8" t="s">
        <v>26</v>
      </c>
      <c r="C8" s="7">
        <v>51.32323529411765</v>
      </c>
      <c r="D8" s="7">
        <v>52.05264705882353</v>
      </c>
      <c r="E8" s="7">
        <v>52.78205882352941</v>
      </c>
      <c r="F8" s="7">
        <v>53.5114705882353</v>
      </c>
      <c r="G8" s="7">
        <v>54.24088235294117</v>
      </c>
      <c r="H8" s="7">
        <v>54.970294117647065</v>
      </c>
      <c r="I8" s="7">
        <v>55.69970588235294</v>
      </c>
      <c r="J8" s="7">
        <v>56.42911764705883</v>
      </c>
    </row>
    <row r="9" spans="2:10" ht="12.75">
      <c r="B9" t="s">
        <v>27</v>
      </c>
      <c r="C9" s="7">
        <v>51.87509803921569</v>
      </c>
      <c r="D9" s="7">
        <v>52.61235294117647</v>
      </c>
      <c r="E9" s="7">
        <v>53.34960784313726</v>
      </c>
      <c r="F9" s="7">
        <v>54.086862745098045</v>
      </c>
      <c r="G9" s="7">
        <v>54.82411764705882</v>
      </c>
      <c r="H9" s="7">
        <v>55.56137254901961</v>
      </c>
      <c r="I9" s="7">
        <v>56.29862745098039</v>
      </c>
      <c r="J9" s="7">
        <v>57.03588235294118</v>
      </c>
    </row>
    <row r="10" spans="2:10" ht="12.75">
      <c r="B10" t="s">
        <v>28</v>
      </c>
      <c r="C10" s="7">
        <v>52.42696078431372</v>
      </c>
      <c r="D10" s="7">
        <v>53.17205882352941</v>
      </c>
      <c r="E10" s="7">
        <v>53.917156862745095</v>
      </c>
      <c r="F10" s="7">
        <v>54.662254901960786</v>
      </c>
      <c r="G10" s="7">
        <v>55.40735294117647</v>
      </c>
      <c r="H10" s="7">
        <v>56.15245098039216</v>
      </c>
      <c r="I10" s="7">
        <v>56.897549019607844</v>
      </c>
      <c r="J10" s="7">
        <v>57.642647058823535</v>
      </c>
    </row>
    <row r="11" spans="2:10" ht="12.75">
      <c r="B11" t="s">
        <v>29</v>
      </c>
      <c r="C11" s="7">
        <v>52.97882352941176</v>
      </c>
      <c r="D11" s="7">
        <v>53.73176470588235</v>
      </c>
      <c r="E11" s="7">
        <v>54.48470588235295</v>
      </c>
      <c r="F11" s="7">
        <v>55.23764705882353</v>
      </c>
      <c r="G11" s="7">
        <v>55.99058823529412</v>
      </c>
      <c r="H11" s="7">
        <v>56.743529411764705</v>
      </c>
      <c r="I11" s="7">
        <v>57.4964705882353</v>
      </c>
      <c r="J11" s="7">
        <v>58.24941176470588</v>
      </c>
    </row>
    <row r="12" spans="2:10" ht="12.75">
      <c r="B12" t="s">
        <v>30</v>
      </c>
      <c r="C12" s="7">
        <v>53.530686274509804</v>
      </c>
      <c r="D12" s="7">
        <v>54.291470588235285</v>
      </c>
      <c r="E12" s="7">
        <v>55.05225490196079</v>
      </c>
      <c r="F12" s="7">
        <v>55.813039215686274</v>
      </c>
      <c r="G12" s="7">
        <v>56.57382352941177</v>
      </c>
      <c r="H12" s="7">
        <v>57.334607843137256</v>
      </c>
      <c r="I12" s="7">
        <v>58.095392156862744</v>
      </c>
      <c r="J12" s="7">
        <v>58.85617647058823</v>
      </c>
    </row>
    <row r="13" spans="2:10" ht="12.75">
      <c r="B13" t="s">
        <v>22</v>
      </c>
      <c r="C13" s="7">
        <v>54.08254901960784</v>
      </c>
      <c r="D13" s="7">
        <v>54.851176470588236</v>
      </c>
      <c r="E13" s="7">
        <v>55.619803921568625</v>
      </c>
      <c r="F13" s="7">
        <v>56.38843137254902</v>
      </c>
      <c r="G13" s="7">
        <v>57.157058823529404</v>
      </c>
      <c r="H13" s="7">
        <v>57.92568627450981</v>
      </c>
      <c r="I13" s="7">
        <v>58.69431372549019</v>
      </c>
      <c r="J13" s="7">
        <v>59.46294117647059</v>
      </c>
    </row>
    <row r="14" spans="2:10" ht="12.75">
      <c r="B14" t="s">
        <v>21</v>
      </c>
      <c r="C14" s="7">
        <v>54.63441176470588</v>
      </c>
      <c r="D14" s="7">
        <v>55.41088235294117</v>
      </c>
      <c r="E14" s="7">
        <v>56.18735294117648</v>
      </c>
      <c r="F14" s="7">
        <v>56.96382352941177</v>
      </c>
      <c r="G14" s="7">
        <v>57.74029411764705</v>
      </c>
      <c r="H14" s="7">
        <v>58.51676470588235</v>
      </c>
      <c r="I14" s="7">
        <v>59.29323529411765</v>
      </c>
      <c r="J14" s="7">
        <v>60.06970588235295</v>
      </c>
    </row>
    <row r="15" spans="2:10" ht="12.75">
      <c r="B15" t="s">
        <v>20</v>
      </c>
      <c r="C15" s="7">
        <v>55.18627450980392</v>
      </c>
      <c r="D15" s="7">
        <v>55.970588235294116</v>
      </c>
      <c r="E15" s="7">
        <v>56.754901960784316</v>
      </c>
      <c r="F15" s="7">
        <v>57.53921568627451</v>
      </c>
      <c r="G15" s="7">
        <v>58.3235294117647</v>
      </c>
      <c r="H15" s="7">
        <v>59.1078431372549</v>
      </c>
      <c r="I15" s="7">
        <v>59.8921568627451</v>
      </c>
      <c r="J15" s="7">
        <v>60.6764705882353</v>
      </c>
    </row>
  </sheetData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aas</cp:lastModifiedBy>
  <dcterms:modified xsi:type="dcterms:W3CDTF">2010-03-23T18:12:32Z</dcterms:modified>
  <cp:category/>
  <cp:version/>
  <cp:contentType/>
  <cp:contentStatus/>
</cp:coreProperties>
</file>