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nexo C" sheetId="1" r:id="rId1"/>
  </sheets>
  <definedNames>
    <definedName name="_xlnm.Print_Area" localSheetId="0">'Anexo C'!$A$1:$H$45</definedName>
  </definedNames>
  <calcPr fullCalcOnLoad="1"/>
</workbook>
</file>

<file path=xl/sharedStrings.xml><?xml version="1.0" encoding="utf-8"?>
<sst xmlns="http://schemas.openxmlformats.org/spreadsheetml/2006/main" count="19" uniqueCount="19">
  <si>
    <t>Desglose de ingresos procedentes de acciones colectivas/aportaciones solidarias/etc (desde ene '04 hasta jul '04):</t>
  </si>
  <si>
    <t>La tercera columna es las suma de la columna 1 y 2</t>
  </si>
  <si>
    <t>La cuarta columna muestra el porcentaje sobre los ingresos totales que representan las aportaciones solidarias y las acciones colectivas.</t>
  </si>
  <si>
    <t>A. Cuotas +
B. Dist. Red +
E. Otros</t>
  </si>
  <si>
    <t>C. Aport.Solid. +
D. Acc. Col.</t>
  </si>
  <si>
    <t>Total</t>
  </si>
  <si>
    <t>% sobre Total
de las Aports.
y Acc. Col.</t>
  </si>
  <si>
    <t xml:space="preserve"> ene 04</t>
  </si>
  <si>
    <t xml:space="preserve"> feb 04</t>
  </si>
  <si>
    <t xml:space="preserve"> mar 04</t>
  </si>
  <si>
    <t xml:space="preserve"> abr 04</t>
  </si>
  <si>
    <t xml:space="preserve"> may 04</t>
  </si>
  <si>
    <t xml:space="preserve"> junio 04</t>
  </si>
  <si>
    <t xml:space="preserve"> jul 04</t>
  </si>
  <si>
    <t xml:space="preserve"> Total</t>
  </si>
  <si>
    <t>ANEXO C - DESGLOSE DE INGRESOS (hasta julio 2004)</t>
  </si>
  <si>
    <t>La segunda columna es la suma de de los apartados C. y D. según vienen desglosados en las cuentas mensuales:
    C. Aportaciones Solidarias de Personas/Grupos
    D. Acciones Colectivas del BAH
Ingresos que no son resultado de la actividad agrícola del BAH.</t>
  </si>
  <si>
    <r>
      <t xml:space="preserve">Suponiendo:
1. Que los ingresos por cuotas durante el resto del año sean 'normales', es decir unos €4000/mes, y
2. que no habrá ningúna aportación o acción colectiva más durante el resto del año
tendríamos:
- Ingresos anuales (2004): 
    · enero-julio: €38.000 (redondeo de €37.934)
    · agosto-diciembre: €20.000 (5 x €4.000)
    · TOTAL:  €58.000
- Aportaciones y Acciones Colectivas: €7.148
Por lo tanto, el </t>
    </r>
    <r>
      <rPr>
        <b/>
        <sz val="10"/>
        <rFont val="Arial"/>
        <family val="2"/>
      </rPr>
      <t>Porcentaje Mínimo</t>
    </r>
    <r>
      <rPr>
        <sz val="10"/>
        <rFont val="Arial"/>
        <family val="2"/>
      </rPr>
      <t xml:space="preserve"> = €7.148 / €58.000 x 100 </t>
    </r>
    <r>
      <rPr>
        <b/>
        <sz val="10"/>
        <rFont val="Arial"/>
        <family val="2"/>
      </rPr>
      <t xml:space="preserve">= 12,3%
</t>
    </r>
    <r>
      <rPr>
        <sz val="10"/>
        <rFont val="Arial"/>
        <family val="2"/>
      </rPr>
      <t xml:space="preserve">
Este porcentaje será más alto, ya que con toda probabilidad habrá alguna pequeña donación o acción colectiva a nivel de grupo o individual antes del fin de año.</t>
    </r>
  </si>
  <si>
    <t>En la tabla que viene a continuación, la primera columna es la suma de los apartados A., B. y E. según vienen desglosados en las cuentas mensuales:
    A. Cuotas. Las cuotas que pagan los grupos todos los meses
    B. Dist.Red. Lo que pagan algunos grupos en concepto de transporte de los productos de la red
    E. Otros. Otros ingresos, exluido algunos conceptos que no son habituales (deuda SMV, devolución seguro, etc)
Estos ingresos se pueden considerar como 'de la actividad agrícola normal y corriente del BAH'.</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</si>
</sst>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000"/>
    <numFmt numFmtId="176" formatCode="0.0000000"/>
    <numFmt numFmtId="177" formatCode="0.000000"/>
    <numFmt numFmtId="178" formatCode="0.00000"/>
    <numFmt numFmtId="179" formatCode="0.0000"/>
  </numFmts>
  <fonts count="9">
    <font>
      <sz val="10"/>
      <name val="Arial"/>
      <family val="0"/>
    </font>
    <font>
      <b/>
      <sz val="12"/>
      <name val="Arial"/>
      <family val="2"/>
    </font>
    <font>
      <b/>
      <sz val="10"/>
      <name val="Arial"/>
      <family val="2"/>
    </font>
    <font>
      <u val="single"/>
      <sz val="10"/>
      <name val="Arial"/>
      <family val="2"/>
    </font>
    <font>
      <b/>
      <u val="double"/>
      <sz val="10"/>
      <name val="Arial"/>
      <family val="2"/>
    </font>
    <font>
      <sz val="9"/>
      <name val="Arial"/>
      <family val="2"/>
    </font>
    <font>
      <b/>
      <sz val="19.75"/>
      <name val="Arial"/>
      <family val="0"/>
    </font>
    <font>
      <sz val="12"/>
      <name val="Arial"/>
      <family val="0"/>
    </font>
    <font>
      <b/>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vertical="top" wrapText="1"/>
    </xf>
    <xf numFmtId="0" fontId="1" fillId="0" borderId="0" xfId="0" applyFont="1" applyAlignment="1">
      <alignment horizontal="center"/>
    </xf>
    <xf numFmtId="0" fontId="1" fillId="0" borderId="1" xfId="0" applyFont="1" applyBorder="1" applyAlignment="1">
      <alignment horizontal="center"/>
    </xf>
    <xf numFmtId="0" fontId="0" fillId="0" borderId="2" xfId="0" applyBorder="1" applyAlignment="1">
      <alignmen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6" xfId="0" applyBorder="1" applyAlignment="1">
      <alignment/>
    </xf>
    <xf numFmtId="0" fontId="0" fillId="0" borderId="6" xfId="0" applyBorder="1" applyAlignment="1">
      <alignment horizontal="center"/>
    </xf>
    <xf numFmtId="0" fontId="0" fillId="0" borderId="7" xfId="0" applyBorder="1" applyAlignment="1">
      <alignment horizontal="center"/>
    </xf>
    <xf numFmtId="172" fontId="0" fillId="0" borderId="8" xfId="19" applyNumberFormat="1" applyBorder="1" applyAlignment="1">
      <alignment horizontal="center"/>
    </xf>
    <xf numFmtId="0" fontId="3" fillId="0" borderId="6" xfId="0" applyFont="1" applyBorder="1" applyAlignment="1">
      <alignment horizontal="center"/>
    </xf>
    <xf numFmtId="0" fontId="2" fillId="0" borderId="6" xfId="0" applyFont="1" applyBorder="1" applyAlignment="1">
      <alignment/>
    </xf>
    <xf numFmtId="0" fontId="4" fillId="0" borderId="6" xfId="0" applyFont="1" applyBorder="1" applyAlignment="1">
      <alignment horizontal="center"/>
    </xf>
    <xf numFmtId="0" fontId="4" fillId="0" borderId="7" xfId="0" applyFont="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5" fillId="0" borderId="0" xfId="0" applyFont="1" applyAlignment="1">
      <alignment/>
    </xf>
    <xf numFmtId="0" fontId="0" fillId="0" borderId="0" xfId="0" applyAlignment="1">
      <alignment horizontal="right"/>
    </xf>
    <xf numFmtId="0" fontId="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Desglose Ingresos</a:t>
            </a:r>
          </a:p>
        </c:rich>
      </c:tx>
      <c:layout>
        <c:manualLayout>
          <c:xMode val="factor"/>
          <c:yMode val="factor"/>
          <c:x val="-0.008"/>
          <c:y val="0.039"/>
        </c:manualLayout>
      </c:layout>
      <c:spPr>
        <a:noFill/>
        <a:ln>
          <a:noFill/>
        </a:ln>
      </c:spPr>
    </c:title>
    <c:plotArea>
      <c:layout>
        <c:manualLayout>
          <c:xMode val="edge"/>
          <c:yMode val="edge"/>
          <c:x val="0.04925"/>
          <c:y val="0.16775"/>
          <c:w val="0.69175"/>
          <c:h val="0.74525"/>
        </c:manualLayout>
      </c:layout>
      <c:barChart>
        <c:barDir val="col"/>
        <c:grouping val="stacked"/>
        <c:varyColors val="0"/>
        <c:ser>
          <c:idx val="0"/>
          <c:order val="0"/>
          <c:tx>
            <c:v>Cuotas + Red + Otros</c:v>
          </c:tx>
          <c:invertIfNegative val="0"/>
          <c:extLst>
            <c:ext xmlns:c14="http://schemas.microsoft.com/office/drawing/2007/8/2/chart" uri="{6F2FDCE9-48DA-4B69-8628-5D25D57E5C99}">
              <c14:invertSolidFillFmt>
                <c14:spPr>
                  <a:solidFill>
                    <a:srgbClr val="000000"/>
                  </a:solidFill>
                </c14:spPr>
              </c14:invertSolidFillFmt>
            </c:ext>
          </c:extLst>
          <c:cat>
            <c:strRef>
              <c:f>'Anexo C'!$B$16:$B$22</c:f>
              <c:strCache>
                <c:ptCount val="7"/>
                <c:pt idx="0">
                  <c:v> ene 04</c:v>
                </c:pt>
                <c:pt idx="1">
                  <c:v> feb 04</c:v>
                </c:pt>
                <c:pt idx="2">
                  <c:v> mar 04</c:v>
                </c:pt>
                <c:pt idx="3">
                  <c:v> abr 04</c:v>
                </c:pt>
                <c:pt idx="4">
                  <c:v> may 04</c:v>
                </c:pt>
                <c:pt idx="5">
                  <c:v> junio 04</c:v>
                </c:pt>
                <c:pt idx="6">
                  <c:v> jul 04</c:v>
                </c:pt>
              </c:strCache>
            </c:strRef>
          </c:cat>
          <c:val>
            <c:numRef>
              <c:f>'Anexo C'!$C$16:$C$22</c:f>
              <c:numCache>
                <c:ptCount val="7"/>
                <c:pt idx="0">
                  <c:v>3626</c:v>
                </c:pt>
                <c:pt idx="1">
                  <c:v>4038</c:v>
                </c:pt>
                <c:pt idx="2">
                  <c:v>4580</c:v>
                </c:pt>
                <c:pt idx="3">
                  <c:v>4795</c:v>
                </c:pt>
                <c:pt idx="4">
                  <c:v>4227</c:v>
                </c:pt>
                <c:pt idx="5">
                  <c:v>5129</c:v>
                </c:pt>
                <c:pt idx="6">
                  <c:v>4391</c:v>
                </c:pt>
              </c:numCache>
            </c:numRef>
          </c:val>
        </c:ser>
        <c:ser>
          <c:idx val="1"/>
          <c:order val="1"/>
          <c:tx>
            <c:v>Aports. Solid + Acc. Col</c:v>
          </c:tx>
          <c:invertIfNegative val="0"/>
          <c:extLst>
            <c:ext xmlns:c14="http://schemas.microsoft.com/office/drawing/2007/8/2/chart" uri="{6F2FDCE9-48DA-4B69-8628-5D25D57E5C99}">
              <c14:invertSolidFillFmt>
                <c14:spPr>
                  <a:solidFill>
                    <a:srgbClr val="000000"/>
                  </a:solidFill>
                </c14:spPr>
              </c14:invertSolidFillFmt>
            </c:ext>
          </c:extLst>
          <c:cat>
            <c:strRef>
              <c:f>'Anexo C'!$B$16:$B$22</c:f>
              <c:strCache>
                <c:ptCount val="7"/>
                <c:pt idx="0">
                  <c:v> ene 04</c:v>
                </c:pt>
                <c:pt idx="1">
                  <c:v> feb 04</c:v>
                </c:pt>
                <c:pt idx="2">
                  <c:v> mar 04</c:v>
                </c:pt>
                <c:pt idx="3">
                  <c:v> abr 04</c:v>
                </c:pt>
                <c:pt idx="4">
                  <c:v> may 04</c:v>
                </c:pt>
                <c:pt idx="5">
                  <c:v> junio 04</c:v>
                </c:pt>
                <c:pt idx="6">
                  <c:v> jul 04</c:v>
                </c:pt>
              </c:strCache>
            </c:strRef>
          </c:cat>
          <c:val>
            <c:numRef>
              <c:f>'Anexo C'!$D$16:$D$22</c:f>
              <c:numCache>
                <c:ptCount val="7"/>
                <c:pt idx="0">
                  <c:v>0</c:v>
                </c:pt>
                <c:pt idx="1">
                  <c:v>0</c:v>
                </c:pt>
                <c:pt idx="2">
                  <c:v>200</c:v>
                </c:pt>
                <c:pt idx="3">
                  <c:v>547</c:v>
                </c:pt>
                <c:pt idx="4">
                  <c:v>4747</c:v>
                </c:pt>
                <c:pt idx="5">
                  <c:v>205</c:v>
                </c:pt>
                <c:pt idx="6">
                  <c:v>1449</c:v>
                </c:pt>
              </c:numCache>
            </c:numRef>
          </c:val>
        </c:ser>
        <c:overlap val="100"/>
        <c:axId val="66161679"/>
        <c:axId val="58584200"/>
      </c:barChart>
      <c:catAx>
        <c:axId val="66161679"/>
        <c:scaling>
          <c:orientation val="minMax"/>
        </c:scaling>
        <c:axPos val="b"/>
        <c:title>
          <c:tx>
            <c:rich>
              <a:bodyPr vert="horz" rot="0" anchor="ctr"/>
              <a:lstStyle/>
              <a:p>
                <a:pPr algn="ctr">
                  <a:defRPr/>
                </a:pPr>
                <a:r>
                  <a:rPr lang="en-US" cap="none" sz="1200" b="1" i="0" u="none" baseline="0">
                    <a:latin typeface="Arial"/>
                    <a:ea typeface="Arial"/>
                    <a:cs typeface="Arial"/>
                  </a:rPr>
                  <a:t>mes</a:t>
                </a:r>
              </a:p>
            </c:rich>
          </c:tx>
          <c:layout/>
          <c:overlay val="0"/>
          <c:spPr>
            <a:noFill/>
            <a:ln>
              <a:noFill/>
            </a:ln>
          </c:spPr>
        </c:title>
        <c:delete val="0"/>
        <c:numFmt formatCode="General" sourceLinked="0"/>
        <c:majorTickMark val="out"/>
        <c:minorTickMark val="none"/>
        <c:tickLblPos val="nextTo"/>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sz="1200" b="1" i="0" u="none" baseline="0">
                    <a:latin typeface="Arial"/>
                    <a:ea typeface="Arial"/>
                    <a:cs typeface="Arial"/>
                  </a:rPr>
                  <a:t>Euros</a:t>
                </a:r>
              </a:p>
            </c:rich>
          </c:tx>
          <c:layout/>
          <c:overlay val="0"/>
          <c:spPr>
            <a:noFill/>
            <a:ln>
              <a:noFill/>
            </a:ln>
          </c:spPr>
        </c:title>
        <c:majorGridlines/>
        <c:delete val="0"/>
        <c:numFmt formatCode="General" sourceLinked="1"/>
        <c:majorTickMark val="out"/>
        <c:minorTickMark val="none"/>
        <c:tickLblPos val="nextTo"/>
        <c:crossAx val="661616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25</xdr:row>
      <xdr:rowOff>0</xdr:rowOff>
    </xdr:from>
    <xdr:to>
      <xdr:col>7</xdr:col>
      <xdr:colOff>1247775</xdr:colOff>
      <xdr:row>41</xdr:row>
      <xdr:rowOff>85725</xdr:rowOff>
    </xdr:to>
    <xdr:graphicFrame>
      <xdr:nvGraphicFramePr>
        <xdr:cNvPr id="1" name="Chart 1"/>
        <xdr:cNvGraphicFramePr/>
      </xdr:nvGraphicFramePr>
      <xdr:xfrm>
        <a:off x="2085975" y="6238875"/>
        <a:ext cx="4676775"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5"/>
  <sheetViews>
    <sheetView tabSelected="1" workbookViewId="0" topLeftCell="A1">
      <selection activeCell="D4" sqref="D4"/>
    </sheetView>
  </sheetViews>
  <sheetFormatPr defaultColWidth="11.421875" defaultRowHeight="12.75"/>
  <cols>
    <col min="1" max="1" width="7.8515625" style="0" customWidth="1"/>
    <col min="2" max="2" width="8.7109375" style="0" customWidth="1"/>
    <col min="3" max="3" width="13.7109375" style="0" customWidth="1"/>
    <col min="4" max="4" width="16.421875" style="0" customWidth="1"/>
    <col min="5" max="5" width="10.57421875" style="0" customWidth="1"/>
    <col min="6" max="6" width="14.00390625" style="0" customWidth="1"/>
    <col min="8" max="8" width="21.8515625" style="0" customWidth="1"/>
  </cols>
  <sheetData>
    <row r="2" ht="20.25">
      <c r="C2" s="21" t="s">
        <v>15</v>
      </c>
    </row>
    <row r="3" ht="20.25">
      <c r="C3" s="21"/>
    </row>
    <row r="4" ht="12.75">
      <c r="A4" t="s">
        <v>0</v>
      </c>
    </row>
    <row r="6" spans="2:8" ht="80.25" customHeight="1">
      <c r="B6" s="1" t="s">
        <v>18</v>
      </c>
      <c r="C6" s="1"/>
      <c r="D6" s="1"/>
      <c r="E6" s="1"/>
      <c r="F6" s="1"/>
      <c r="G6" s="1"/>
      <c r="H6" s="1"/>
    </row>
    <row r="8" spans="2:8" ht="53.25" customHeight="1">
      <c r="B8" s="1" t="s">
        <v>16</v>
      </c>
      <c r="C8" s="1"/>
      <c r="D8" s="1"/>
      <c r="E8" s="1"/>
      <c r="F8" s="1"/>
      <c r="G8" s="1"/>
      <c r="H8" s="1"/>
    </row>
    <row r="10" spans="2:8" ht="12.75">
      <c r="B10" s="1" t="s">
        <v>1</v>
      </c>
      <c r="C10" s="1"/>
      <c r="D10" s="1"/>
      <c r="E10" s="1"/>
      <c r="F10" s="1"/>
      <c r="G10" s="1"/>
      <c r="H10" s="1"/>
    </row>
    <row r="12" spans="2:8" ht="29.25" customHeight="1">
      <c r="B12" s="1" t="s">
        <v>2</v>
      </c>
      <c r="C12" s="1"/>
      <c r="D12" s="1"/>
      <c r="E12" s="1"/>
      <c r="F12" s="1"/>
      <c r="G12" s="1"/>
      <c r="H12" s="1"/>
    </row>
    <row r="14" spans="3:6" ht="15.75">
      <c r="C14" s="2">
        <v>1</v>
      </c>
      <c r="D14" s="2">
        <v>2</v>
      </c>
      <c r="E14" s="2">
        <v>3</v>
      </c>
      <c r="F14" s="3">
        <v>4</v>
      </c>
    </row>
    <row r="15" spans="2:6" ht="38.25">
      <c r="B15" s="4"/>
      <c r="C15" s="5" t="s">
        <v>3</v>
      </c>
      <c r="D15" s="5" t="s">
        <v>4</v>
      </c>
      <c r="E15" s="6" t="s">
        <v>5</v>
      </c>
      <c r="F15" s="7" t="s">
        <v>6</v>
      </c>
    </row>
    <row r="16" spans="2:6" ht="17.25" customHeight="1">
      <c r="B16" s="8" t="s">
        <v>7</v>
      </c>
      <c r="C16" s="9">
        <f>3414+12+200</f>
        <v>3626</v>
      </c>
      <c r="D16" s="9">
        <v>0</v>
      </c>
      <c r="E16" s="10">
        <f>C16+D16</f>
        <v>3626</v>
      </c>
      <c r="F16" s="11">
        <f>D16/E16</f>
        <v>0</v>
      </c>
    </row>
    <row r="17" spans="2:6" ht="12.75">
      <c r="B17" s="8" t="s">
        <v>8</v>
      </c>
      <c r="C17" s="9">
        <f>4026+12</f>
        <v>4038</v>
      </c>
      <c r="D17" s="9">
        <v>0</v>
      </c>
      <c r="E17" s="10">
        <f aca="true" t="shared" si="0" ref="E17:E22">C17+D17</f>
        <v>4038</v>
      </c>
      <c r="F17" s="11">
        <f aca="true" t="shared" si="1" ref="F17:F22">D17/E17</f>
        <v>0</v>
      </c>
    </row>
    <row r="18" spans="2:6" ht="12.75">
      <c r="B18" s="8" t="s">
        <v>9</v>
      </c>
      <c r="C18" s="9">
        <f>4523+57</f>
        <v>4580</v>
      </c>
      <c r="D18" s="9">
        <v>200</v>
      </c>
      <c r="E18" s="10">
        <f t="shared" si="0"/>
        <v>4780</v>
      </c>
      <c r="F18" s="11">
        <f t="shared" si="1"/>
        <v>0.04184100418410042</v>
      </c>
    </row>
    <row r="19" spans="2:6" ht="12.75">
      <c r="B19" s="8" t="s">
        <v>10</v>
      </c>
      <c r="C19" s="9">
        <f>4776+19</f>
        <v>4795</v>
      </c>
      <c r="D19" s="9">
        <v>547</v>
      </c>
      <c r="E19" s="10">
        <f t="shared" si="0"/>
        <v>5342</v>
      </c>
      <c r="F19" s="11">
        <f t="shared" si="1"/>
        <v>0.10239610632721827</v>
      </c>
    </row>
    <row r="20" spans="2:6" ht="12.75">
      <c r="B20" s="8" t="s">
        <v>11</v>
      </c>
      <c r="C20" s="9">
        <f>4151+18+58</f>
        <v>4227</v>
      </c>
      <c r="D20" s="9">
        <f>762+3985</f>
        <v>4747</v>
      </c>
      <c r="E20" s="10">
        <f t="shared" si="0"/>
        <v>8974</v>
      </c>
      <c r="F20" s="11">
        <f t="shared" si="1"/>
        <v>0.5289725874749276</v>
      </c>
    </row>
    <row r="21" spans="2:6" ht="12.75">
      <c r="B21" s="8" t="s">
        <v>12</v>
      </c>
      <c r="C21" s="9">
        <f>4980+50+99</f>
        <v>5129</v>
      </c>
      <c r="D21" s="9">
        <v>205</v>
      </c>
      <c r="E21" s="10">
        <f t="shared" si="0"/>
        <v>5334</v>
      </c>
      <c r="F21" s="11">
        <f t="shared" si="1"/>
        <v>0.03843269591301087</v>
      </c>
    </row>
    <row r="22" spans="2:6" ht="12.75">
      <c r="B22" s="8" t="s">
        <v>13</v>
      </c>
      <c r="C22" s="12">
        <f>4310+23+6+52</f>
        <v>4391</v>
      </c>
      <c r="D22" s="12">
        <f>1144+305</f>
        <v>1449</v>
      </c>
      <c r="E22" s="10">
        <f t="shared" si="0"/>
        <v>5840</v>
      </c>
      <c r="F22" s="11">
        <f t="shared" si="1"/>
        <v>0.24811643835616437</v>
      </c>
    </row>
    <row r="23" spans="2:6" ht="12.75">
      <c r="B23" s="13" t="s">
        <v>14</v>
      </c>
      <c r="C23" s="14">
        <f>SUM(C16:C22)</f>
        <v>30786</v>
      </c>
      <c r="D23" s="14">
        <f>SUM(D16:D22)</f>
        <v>7148</v>
      </c>
      <c r="E23" s="15">
        <f>SUM(E16:E22)</f>
        <v>37934</v>
      </c>
      <c r="F23" s="11"/>
    </row>
    <row r="24" spans="2:6" ht="12.75">
      <c r="B24" s="16"/>
      <c r="C24" s="16"/>
      <c r="D24" s="16"/>
      <c r="E24" s="17"/>
      <c r="F24" s="18"/>
    </row>
    <row r="25" ht="12.75">
      <c r="C25" s="19"/>
    </row>
    <row r="26" ht="12.75">
      <c r="C26" s="19"/>
    </row>
    <row r="27" spans="10:11" ht="12.75">
      <c r="J27" s="20"/>
      <c r="K27" s="19"/>
    </row>
    <row r="28" spans="10:11" ht="12.75">
      <c r="J28" s="20"/>
      <c r="K28" s="19"/>
    </row>
    <row r="29" spans="10:11" ht="12.75">
      <c r="J29" s="20"/>
      <c r="K29" s="19"/>
    </row>
    <row r="30" spans="10:11" ht="12.75">
      <c r="J30" s="20"/>
      <c r="K30" s="19"/>
    </row>
    <row r="31" spans="10:11" ht="12.75">
      <c r="J31" s="20"/>
      <c r="K31" s="19"/>
    </row>
    <row r="32" spans="10:11" ht="12.75">
      <c r="J32" s="20"/>
      <c r="K32" s="19"/>
    </row>
    <row r="33" spans="10:11" ht="12.75">
      <c r="J33" s="20"/>
      <c r="K33" s="19"/>
    </row>
    <row r="34" spans="10:11" ht="12.75">
      <c r="J34" s="20"/>
      <c r="K34" s="19"/>
    </row>
    <row r="35" spans="10:11" ht="12.75">
      <c r="J35" s="20"/>
      <c r="K35" s="19"/>
    </row>
    <row r="36" ht="12.75">
      <c r="K36" s="19"/>
    </row>
    <row r="37" ht="12.75">
      <c r="K37" s="19"/>
    </row>
    <row r="38" ht="12.75">
      <c r="K38" s="19"/>
    </row>
    <row r="39" ht="12.75">
      <c r="K39" s="19"/>
    </row>
    <row r="40" ht="12.75">
      <c r="K40" s="19"/>
    </row>
    <row r="41" ht="12.75">
      <c r="K41" s="19"/>
    </row>
    <row r="45" spans="2:8" ht="236.25" customHeight="1">
      <c r="B45" s="1" t="s">
        <v>17</v>
      </c>
      <c r="C45" s="1"/>
      <c r="D45" s="1"/>
      <c r="E45" s="1"/>
      <c r="F45" s="1"/>
      <c r="G45" s="1"/>
      <c r="H45" s="1"/>
    </row>
  </sheetData>
  <mergeCells count="5">
    <mergeCell ref="B45:H45"/>
    <mergeCell ref="B6:H6"/>
    <mergeCell ref="B8:H8"/>
    <mergeCell ref="B10:H10"/>
    <mergeCell ref="B12:H12"/>
  </mergeCells>
  <printOptions/>
  <pageMargins left="0.75" right="0.75" top="1" bottom="1" header="0" footer="0"/>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Empresarios Agrupados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Empresarios Agrupados AIE</dc:creator>
  <cp:keywords/>
  <dc:description/>
  <cp:lastModifiedBy>Empresarios Agrupados AIE</cp:lastModifiedBy>
  <cp:lastPrinted>2004-08-20T07:15:35Z</cp:lastPrinted>
  <dcterms:created xsi:type="dcterms:W3CDTF">2004-08-20T07:00:26Z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